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Хлеб" sheetId="1" r:id="rId1"/>
    <sheet name="Овощи" sheetId="2" r:id="rId2"/>
    <sheet name="Мясо" sheetId="3" r:id="rId3"/>
    <sheet name="Курица" sheetId="4" r:id="rId4"/>
    <sheet name="Колбаса" sheetId="5" r:id="rId5"/>
    <sheet name="Молочка" sheetId="6" r:id="rId6"/>
    <sheet name="Прочее" sheetId="7" r:id="rId7"/>
    <sheet name="Рыба" sheetId="8" r:id="rId8"/>
    <sheet name="Фрукты" sheetId="9" r:id="rId9"/>
  </sheets>
  <definedNames>
    <definedName name="dict0fb2228ebb2d49d896fff989096d7cad">#REF!</definedName>
    <definedName name="dict14596a9dae914c82b1d1f6ee71223594">#REF!</definedName>
    <definedName name="dict28a029930c6c4c6183fe89b27732bc00">#REF!</definedName>
    <definedName name="dict6c80fd1871f145d6b5565784c2b09029">#REF!</definedName>
    <definedName name="dictba3b8dc03d754426ad39ab6e2adeedcf">#REF!</definedName>
  </definedNames>
  <calcPr fullCalcOnLoad="1"/>
</workbook>
</file>

<file path=xl/sharedStrings.xml><?xml version="1.0" encoding="utf-8"?>
<sst xmlns="http://schemas.openxmlformats.org/spreadsheetml/2006/main" count="952" uniqueCount="588">
  <si>
    <t xml:space="preserve"> пакеты из полимерных и комбинированных материалов, масса нетто до 1 кг.</t>
  </si>
  <si>
    <t>тара, обеспечивающая сохранность, целостность товара</t>
  </si>
  <si>
    <t xml:space="preserve">Горох </t>
  </si>
  <si>
    <t xml:space="preserve">Кукуруза консервированная  </t>
  </si>
  <si>
    <t>Сок</t>
  </si>
  <si>
    <t xml:space="preserve"> Восстановленный, с мякотью. </t>
  </si>
  <si>
    <t>ГОСТ 31761-2012   В соответствии с требованиями технического регламента Таможенного союза «На масложировую продукцию» (ТР ТС 024/2011), утверждённого Решением Совета  Евразийской  экономической комиссии от 09.12.2011 №883</t>
  </si>
  <si>
    <t xml:space="preserve">ГОСТ 6441-2014 </t>
  </si>
  <si>
    <t xml:space="preserve">ГОСТ 6442-2014 </t>
  </si>
  <si>
    <t>потребительская тара</t>
  </si>
  <si>
    <t xml:space="preserve">потребительская тара, пакет до 30 кг </t>
  </si>
  <si>
    <t>металлические банки. Вес  до 250 г</t>
  </si>
  <si>
    <t>Ведра из полимерных материалов до 10 кг</t>
  </si>
  <si>
    <t xml:space="preserve">Смеси сушеных фруктов </t>
  </si>
  <si>
    <t xml:space="preserve">Компот из сухофруктов. Высший  сорт. </t>
  </si>
  <si>
    <t xml:space="preserve">Концентрат на плодовых или ягодных экстрактах концентрированных соков или без них с вкусовыми и ароматическими добавками.  Плесень отсутствует
</t>
  </si>
  <si>
    <t>Горошек   консервированный</t>
  </si>
  <si>
    <t>пакет/коробка/ящик</t>
  </si>
  <si>
    <t xml:space="preserve">ГОСТ Р 54315-2011                       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
</t>
  </si>
  <si>
    <t xml:space="preserve">«Геркулес», без привкуса горечи и посторонних привкусов. Запах свойственный овсяной крупе без плесневелого, затхлого и других посторонних запахов. Цвет белый с оттенками от кремового до желтого.отсутствует зараженность и загрязненность вредителями. </t>
  </si>
  <si>
    <t>Заварные. Изготовлены из муки высшего сорта. Изделие в изломе пропеченое без следов непромеса, без постороннего вкуса и запаха.</t>
  </si>
  <si>
    <t xml:space="preserve">Рис шлифованный,  1 сорт. Цвет белый с различными оттенками, без посторонних запахов,  затхлость и плесень отсутствуют. Отсутствует зараженность и загрязненность вредителями. </t>
  </si>
  <si>
    <t xml:space="preserve">Ядрица 1 сорт.  Целые и/или надколотые ядра гречихи, без посторонних запахов, затхлость и плесень отсутствуют. Отсутствует зараженность и загрязненность вредителями. </t>
  </si>
  <si>
    <t xml:space="preserve">1  сорт. Цвет желтый разных оттенков. Без посторонних запахов,  затхлость и плесень отсутствуют. Отсутствует зараженность и загрязненность вредителями. </t>
  </si>
  <si>
    <t xml:space="preserve">Преобладает непрозрачная мучнистая крупка ровного белого или кремового цвета, без посторонних запахов,  затхлость и плесень отсутствуют. Отсутствует зараженность и загрязненность вредителями. </t>
  </si>
  <si>
    <t xml:space="preserve">Крупа ячневая №1. Частицы дробленого ядра различной величины и формы.  Цвет белый с желтоватым, без посторонних запахов,  затхлость и плесень отсутствуют. Отсутствует зараженность и загрязненность вредителями. </t>
  </si>
  <si>
    <t xml:space="preserve">Крупа перловая №1. Ядро, освобожденное от цветковых пленок, отшлифованное. Цвет белый с желтоватым. Без посторонних запахов,  затхлость и плесень отсутствуют. Отсутствует зараженность и загрязненность вредителями. </t>
  </si>
  <si>
    <t xml:space="preserve">«Артек». Частицы мелкодробленого зерна пшеницы, освобожденные полностью от зародыша и частично от плодовых и семенных оболочек. Частицы крупы зашлифованы.Цвет — желтый. Запах — свойственный пшеничной крупе, без посторонних запахов, не затхлый, не плесневелый. Отсутствует зараженность и загрязненность вредителями. </t>
  </si>
  <si>
    <t xml:space="preserve">Белая, подтип овальная, без посторонних запахов,  затхлость и плесень отсутствуют. Отсутствует зараженность и загрязненность вредителями. </t>
  </si>
  <si>
    <t xml:space="preserve">Колотый, шлифованный,1 сорт, без посторонних запахов,  затхлость и плесень отсутствуют. Отсутствует зараженность и загрязненность вредителями. 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</si>
  <si>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</si>
  <si>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>Натуральный. Изготовлен из овощного гороха мозговых сортов.  Первого товарного сорта. Зерна целые без примесей оболочек зерен и кормового гороха. Цвет зерен: зеленый или светло-зеленый или оливковый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</si>
  <si>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</si>
  <si>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 Цвет светло-желтый или светло-коричневый. Запах свойственный сушеным дрожжам, без посторонних запахов: гнилостного, плесени .
</t>
  </si>
  <si>
    <t xml:space="preserve">Поставка продуктов питания  ( мясо кур) </t>
  </si>
  <si>
    <t xml:space="preserve"> Хлебопекарная высшего сорта. Запах свойственный пшеничной муке, без посторонних запахов,  затхлость и плесень отсутствуют. Отсутствует зараженность и загрязненность вредителями.  Цвет белый или белый с кремовым оттенком. </t>
  </si>
  <si>
    <t>Язык говяжий</t>
  </si>
  <si>
    <t>КГ</t>
  </si>
  <si>
    <t>Блоки замороженные из говяжьих языков. Тип блока I. Поверхность без загрязнений и постороннего запаха.</t>
  </si>
  <si>
    <t>Тара, упаковочные материалы  обеспечивающие сохранность и товарный вид субпродуктов</t>
  </si>
  <si>
    <t>Томатное  пюре</t>
  </si>
  <si>
    <t>10.39.17.111</t>
  </si>
  <si>
    <t>Однородная концентрированная масса от полужидкой до мажущейся консистенции, без темных включений, остатков кожи, семян и грубых частиц плодов.</t>
  </si>
  <si>
    <t>Томаты (помидоры)</t>
  </si>
  <si>
    <t>01.13.34.000</t>
  </si>
  <si>
    <t>ГОСТ Р 55906-2013</t>
  </si>
  <si>
    <t>Первый сорт.  Плоды свежие, целые, чистые, здоровые, плотные, типичной для ботанического сорта формы,  неповрежденные сельскохозяйственными вредителями, неперезревшие, без механических повреждений и солнечных ожогов, без излишней внешней влажности.  Без постороннего запаха и вкуса.</t>
  </si>
  <si>
    <t>томаты укладывают в ящики плотными рядами вровень с краями тары</t>
  </si>
  <si>
    <t>Огурцы</t>
  </si>
  <si>
    <t>01.13.32.000</t>
  </si>
  <si>
    <t>огурцы укладывают в ящики плотными рядами вровень с краями тары</t>
  </si>
  <si>
    <t xml:space="preserve">      10.39.15.000</t>
  </si>
  <si>
    <t xml:space="preserve">  ГОСТ 15810-2014 </t>
  </si>
  <si>
    <t xml:space="preserve"> ГОСТ 24901-2014 </t>
  </si>
  <si>
    <t>Сушки</t>
  </si>
  <si>
    <t xml:space="preserve"> Хрупкие, поверхность  без вздутий и загрязнений. Без постороннего привкуса и запаха.</t>
  </si>
  <si>
    <t>Сухари</t>
  </si>
  <si>
    <t>ГОСТ Р 54645-2011</t>
  </si>
  <si>
    <t>В виде высушенных ломтей , хрупкие,  без сквозных трещин и пустот. Цвет от желтого до коричневого. Без постороннего привкуса и запаха.</t>
  </si>
  <si>
    <t xml:space="preserve">Цвет равномерный. Консистенция мягкая, легко поддающаяся разламыванию. Поверхность изделия без грубого затвердевания на боковых гранях и выделения сиропа.
</t>
  </si>
  <si>
    <t xml:space="preserve">Блоки замороженные из говяжьей печени. Тип блока I.  Поверхность без загрязнений и постороннего запаха.   
</t>
  </si>
  <si>
    <t xml:space="preserve">Блокизамороженные  из говяжьих сердец. Тип блока I. Поверхность без загрязнений и постороннего запаха.   </t>
  </si>
  <si>
    <t xml:space="preserve">Неразделанная, 1 сорт. Поверхность  чистая, без чешуи. Рыба без наружных повреждений. 
</t>
  </si>
  <si>
    <t>пакет до 2 кг</t>
  </si>
  <si>
    <t>Одинакового размера и правильной формы c начинкой. Поверхность с четким рисунком, края с ровным обрезом без подтеков. Начинка в вафлях не  выступает за края. Начинка однородной консистенции, без крупинок и комочков.  Без постороннего вкуса и запаха.</t>
  </si>
  <si>
    <t>Поставка продуктов питания (мясо (говядина) и  субпродукты)</t>
  </si>
  <si>
    <t xml:space="preserve">
ГОСТ 31455-2012,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09.10.2013№67.  Срок годности не более 5 суток, срок реализации не менее 4 суток с момента доставки товара
</t>
  </si>
  <si>
    <t>10.51.11.121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</si>
  <si>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реализации 180 суток</t>
  </si>
  <si>
    <t>Молоко питьевое ультрапастеризованное. Непрозрачная жидкость, без хлопьев белка и сбившихся комочков жира. Цвет белый равномерный по всей массе Жирность 3,2%.</t>
  </si>
  <si>
    <t xml:space="preserve"> ГОСТ 31453-2013,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 с момента доставки товара</t>
  </si>
  <si>
    <t xml:space="preserve"> ГОСТ 31453-2013,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  с момента доставки товара</t>
  </si>
  <si>
    <t xml:space="preserve"> ГОСТ 31452-2012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14 суток, срок реализации не менее 10 суток с момента доставки товара</t>
  </si>
  <si>
    <t xml:space="preserve"> ГОСТ 31454-2012,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суток, срок реализации не менее 4  суток с момента доставки товара</t>
  </si>
  <si>
    <t xml:space="preserve"> ГОСТ 31454-2012,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суток, срок реализации не менее  4 суток с момента доставки товара 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</si>
  <si>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годности не более 5 суток, срок реализации не менее  4 суток с момента доставки товара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</si>
  <si>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годности не более 5 суток, срок реализации не менее 4 суток с момента доставки товара</t>
  </si>
  <si>
    <t xml:space="preserve">  ГОСТ 31981-2013,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14 суток, срок реализации не менее 10 суток с момента доставки товара</t>
  </si>
  <si>
    <t xml:space="preserve">  ГОСТ 31981-2013,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 Срок годности не более 7 суток с момента доставки товара</t>
  </si>
  <si>
    <t xml:space="preserve"> ГОСТ 31452-2012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 не более 14 суток, срок реализации не менее  10 суток с момента доставки товара</t>
  </si>
  <si>
    <t xml:space="preserve">Мясо          (говядина ) </t>
  </si>
  <si>
    <t>10.71.11.112</t>
  </si>
  <si>
    <t>10.71.11.111</t>
  </si>
  <si>
    <t>10.72.12.112</t>
  </si>
  <si>
    <t>10.72.11.110</t>
  </si>
  <si>
    <t>10.72.11.120</t>
  </si>
  <si>
    <t>10.13.14.411</t>
  </si>
  <si>
    <t>10.13.14.718</t>
  </si>
  <si>
    <t>10.51.11.111</t>
  </si>
  <si>
    <t>10.51.52.140</t>
  </si>
  <si>
    <t>10.51.52.112</t>
  </si>
  <si>
    <t>10.51.52.212</t>
  </si>
  <si>
    <t>10.51.40.313</t>
  </si>
  <si>
    <t>10.51.40.121</t>
  </si>
  <si>
    <t>10.51.52.130</t>
  </si>
  <si>
    <t>10.61.31.111</t>
  </si>
  <si>
    <t>10.61.31.119</t>
  </si>
  <si>
    <t>10.61.21.113</t>
  </si>
  <si>
    <t>10.39.17.190</t>
  </si>
  <si>
    <t>10.39.25.134</t>
  </si>
  <si>
    <t>10.39.25.131</t>
  </si>
  <si>
    <t>10.89.19.231</t>
  </si>
  <si>
    <t>10.20.13.122</t>
  </si>
  <si>
    <t>10.39.17.119</t>
  </si>
  <si>
    <t>10.39.17.110</t>
  </si>
  <si>
    <t>10.84.30.130</t>
  </si>
  <si>
    <t xml:space="preserve">Поваренная пищевая. Йодированная. Сорт «экстра». </t>
  </si>
  <si>
    <t xml:space="preserve">ГОСТ 26983-2015
</t>
  </si>
  <si>
    <t xml:space="preserve">картонная коробка  массой до 6 кг. </t>
  </si>
  <si>
    <t xml:space="preserve">Требования к фасовке и упаковке  </t>
  </si>
  <si>
    <t xml:space="preserve">Требования к фасовке и упаковке </t>
  </si>
  <si>
    <t>Категория Б. Батоны с чистой сухой поверхностью, без пятен, слипов, поврежденной оболочки, наплывов фарша, плотной консистенции. Без посторонних привкусов и запахов</t>
  </si>
  <si>
    <t xml:space="preserve">металлические банки вместимостью  до 1,0 дм3 </t>
  </si>
  <si>
    <t xml:space="preserve">металлические банки   вместимостью  до 0,65 дм3 </t>
  </si>
  <si>
    <t xml:space="preserve">стеклянные или металлические   банки вместимостью  до 1,0 дм3 </t>
  </si>
  <si>
    <t xml:space="preserve">стеклянные банки вместимостью  до 5,0 дм3 </t>
  </si>
  <si>
    <t xml:space="preserve">стеклянные банки вместимостью  до 3,0 дм3 </t>
  </si>
  <si>
    <t xml:space="preserve">стеклянные или металлические банки  вместимостью до 1,0 дм3 </t>
  </si>
  <si>
    <t xml:space="preserve">стеклянные или металлические банки вместимостью до 1,0 дм3 </t>
  </si>
  <si>
    <t xml:space="preserve">стеклянные или металлические  банки вместимостью до 1,0  дм3 </t>
  </si>
  <si>
    <t xml:space="preserve">стеклянные  банки вместимостью до 3 дм3 </t>
  </si>
  <si>
    <t xml:space="preserve">стеклянные или из полимерных материалов бутылки вместимостью от  0,1  до 1,0 дм3 </t>
  </si>
  <si>
    <t>Поставка продуктов питания (Изделия хлебобулочные)</t>
  </si>
  <si>
    <t>Поставка продуктов питания (Изделия  мучные кондитерские)</t>
  </si>
  <si>
    <t>Единицы измерения</t>
  </si>
  <si>
    <t>кг</t>
  </si>
  <si>
    <t xml:space="preserve">Пряники </t>
  </si>
  <si>
    <t>Баранки</t>
  </si>
  <si>
    <t xml:space="preserve">Поставка продуктов питания (Овощи)  </t>
  </si>
  <si>
    <t>Морковь столовая</t>
  </si>
  <si>
    <t>Свекла столовая</t>
  </si>
  <si>
    <t>Чеснок</t>
  </si>
  <si>
    <t>Лук репчатый</t>
  </si>
  <si>
    <t>Картофель</t>
  </si>
  <si>
    <t xml:space="preserve">Поставка продуктов питания   (Колбасные и тушеные изделия) </t>
  </si>
  <si>
    <t>л</t>
  </si>
  <si>
    <t>Поставка продуктов питания  (мукомольная продукция)</t>
  </si>
  <si>
    <t>Крупа рисовая</t>
  </si>
  <si>
    <t>Крупа пшено шлифованное</t>
  </si>
  <si>
    <t>Крупа  манная</t>
  </si>
  <si>
    <t xml:space="preserve">Мука пшеничная </t>
  </si>
  <si>
    <t>Фасоль   консервированная</t>
  </si>
  <si>
    <t xml:space="preserve">Икра овощная </t>
  </si>
  <si>
    <t>Томатная паста</t>
  </si>
  <si>
    <t>Поставка продуктов питания  (Прочие продукты)</t>
  </si>
  <si>
    <t xml:space="preserve">Чай черный </t>
  </si>
  <si>
    <t xml:space="preserve">Кофейный напиток </t>
  </si>
  <si>
    <t>Какао порошок</t>
  </si>
  <si>
    <t>Майонез</t>
  </si>
  <si>
    <t>Зефир</t>
  </si>
  <si>
    <t>Кисель</t>
  </si>
  <si>
    <t>Поставка продуктов питания (яйцо куриное)</t>
  </si>
  <si>
    <t>шт.</t>
  </si>
  <si>
    <t xml:space="preserve">Герметичная упаковка. </t>
  </si>
  <si>
    <t xml:space="preserve">Вафли </t>
  </si>
  <si>
    <t xml:space="preserve">Печенье </t>
  </si>
  <si>
    <t xml:space="preserve"> Развес. Тара  чистая, сухая, без постороннего запаха.</t>
  </si>
  <si>
    <t>Упаковка: под вакуумом или в условиях модифицированной атмосферы в прозрачные газонепроницаемые пленки или пакеты.</t>
  </si>
  <si>
    <t>Упаковка: под вакуумом или в условиях модифицированной атмосферы  на специальном оборудовании в пакеты из прозрачных пленочных материалов.</t>
  </si>
  <si>
    <t xml:space="preserve"> Развес.</t>
  </si>
  <si>
    <t xml:space="preserve">Развес. </t>
  </si>
  <si>
    <t>Масло подсолнечное</t>
  </si>
  <si>
    <t>Характеристики товара</t>
  </si>
  <si>
    <t>Наименование товара</t>
  </si>
  <si>
    <t>Сахар - песок</t>
  </si>
  <si>
    <t xml:space="preserve">Вареная, молочная, Категория Б. Батоны с чистой сухой поверхностью, упругой консистенции. Без постороннего привкуса и запаха, с ароматом  пряностей, в меру соленый.
</t>
  </si>
  <si>
    <t>Молочные. Категория Б. Батончики с чистой, сухой поверхностью. Без посторонних привкуса и запаха</t>
  </si>
  <si>
    <t xml:space="preserve">Изготовлен из коровьего молока. Массовая доля жира- 9%.  Цвет: белый или с кремовым оттенком, равномерный по всей массе. </t>
  </si>
  <si>
    <t xml:space="preserve">Однородная концентрированная масса мажущейся консистенции, без темных включений, остатков кожи, семян и грубых частиц плодов. </t>
  </si>
  <si>
    <t>Массовая доля жира не менее 50%.  Цвет от белого до желтовато-кремового, однородный по всей массе.</t>
  </si>
  <si>
    <t xml:space="preserve">Желейный, резной, неглазированный. Поверхность  обсыпанная сахаром-песком. Форма правильная с четкими гранями, без деформации.  Консистенция студнеобразная.
</t>
  </si>
  <si>
    <t xml:space="preserve">Колбаса </t>
  </si>
  <si>
    <t>Сосиски</t>
  </si>
  <si>
    <t>Сардельки</t>
  </si>
  <si>
    <t>Колбаса полукопченая</t>
  </si>
  <si>
    <t xml:space="preserve">Молоко </t>
  </si>
  <si>
    <t>Кефир</t>
  </si>
  <si>
    <t>Сыр полутвердый</t>
  </si>
  <si>
    <t xml:space="preserve">Питьевое, пастеризованное Непрозрачная жидкость, без хлопьев белка и сбившихся комочков жира. Цвет белый равномерный по всей массе Жирность 3,2%. </t>
  </si>
  <si>
    <t xml:space="preserve">Изготовлен из коровьего молока с использованием закваски на кефирных грибках. Жирность 2,5%. Цвет молочно-белый, равномерный по всей массе.  </t>
  </si>
  <si>
    <t xml:space="preserve">Изготовлена из сливок коровьего молока с использованием закваски. Однородная густая масса с глянцевой поверхностью.  Жирность 20%. Вкус и запах 
чистые, кисломолочные, без посторонних привкусов и запахов. Цвет белый с кремовым оттенком, равномерный по всей массе. </t>
  </si>
  <si>
    <t xml:space="preserve">Изготовлен из коровьего молока.   Сорт высший. Не острый. Жирность не менее 45%. </t>
  </si>
  <si>
    <t xml:space="preserve"> Кисломолочный продукт, изготовленный из коровьего молока. Массовая доля жира 2,5%. Внешний вид и консистенция: однородная, в меру вязкая. Вкус и запах: кисломолочный, в меру сладкий, с соответствующим вкусом и ароматом внесенного ингредиента. Цвет: обусловленный цветом внесенного ингредиента.</t>
  </si>
  <si>
    <t>Кол-во источников</t>
  </si>
  <si>
    <t>к-т вариации</t>
  </si>
  <si>
    <t>Сметана</t>
  </si>
  <si>
    <t>Творог</t>
  </si>
  <si>
    <t>Масло сливочное</t>
  </si>
  <si>
    <t xml:space="preserve">Свинина тушеная. Сорт высший. Мясо кусочками, непереваренное.
</t>
  </si>
  <si>
    <t>Капуста белокочанная</t>
  </si>
  <si>
    <t>Батон нарезной</t>
  </si>
  <si>
    <t>Печень говяжья</t>
  </si>
  <si>
    <t>Мясо кур (целые тушки)</t>
  </si>
  <si>
    <t>Мясо кур  (окорочка)</t>
  </si>
  <si>
    <t>Консервы мясные «Мясо тушеное» (говядина)</t>
  </si>
  <si>
    <t>Консервы мясные «Мясо тушеное» (свинина)</t>
  </si>
  <si>
    <t>Йогурт</t>
  </si>
  <si>
    <t xml:space="preserve">Крупа гречневая </t>
  </si>
  <si>
    <t>Крупа ячменная</t>
  </si>
  <si>
    <t>Фасоль</t>
  </si>
  <si>
    <t>Огурцы  консервированные</t>
  </si>
  <si>
    <t>Повидло</t>
  </si>
  <si>
    <t>Макаронные изделия</t>
  </si>
  <si>
    <t>Карамель</t>
  </si>
  <si>
    <t>Мармелад</t>
  </si>
  <si>
    <t xml:space="preserve"> </t>
  </si>
  <si>
    <t>Томаты консервированные</t>
  </si>
  <si>
    <t>Источники ценовой информации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</si>
  <si>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</si>
  <si>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</si>
  <si>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</si>
  <si>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</si>
  <si>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</si>
  <si>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</si>
  <si>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 xml:space="preserve">Изготовлено из коровьего молока Сладко -сливочное (несоленое), без растительных добавок. 
Сорт высший. Вкус и запах сливочный, с привкусом пастеризации, без посторонних привкусов и запахов. Консистенция и внешний вид: плотная, пластичная, однородная. Цвет  от светло-желтого, однородный по всей массе. Массовая доля жира не менее 72,5 %. </t>
  </si>
  <si>
    <t>Ряженка</t>
  </si>
  <si>
    <t>Кисломолочный продукт, изготовленный из коровьего молока. Жирность 2,5%. Цвет – светло-кремовый, равномерный по всей массе.</t>
  </si>
  <si>
    <t>Мясо кур  (грудки)</t>
  </si>
  <si>
    <t xml:space="preserve">Грудки замороженные, чистые, обескровленные, без посторонних запахов, без посторонних включений, без видимых кровяных сгустков. 
</t>
  </si>
  <si>
    <t>Приложение №6</t>
  </si>
  <si>
    <t xml:space="preserve">Хлеб дарницкий </t>
  </si>
  <si>
    <t xml:space="preserve">Хлеб ржано-пшеничный </t>
  </si>
  <si>
    <t>Сердце говяжье</t>
  </si>
  <si>
    <t>Пельмени свино-говяжьи</t>
  </si>
  <si>
    <t xml:space="preserve">Мясосодержащий  замороженный полуфабрикат в тесте.  Неслипшиеся, недеформированные, края хорошо заделаны, фарш не выступает, поверхность сухая. Без постороннего запаха и вкуса.   Без сои. </t>
  </si>
  <si>
    <t>Поставка продуктов питания  (рыба)</t>
  </si>
  <si>
    <t>Свежая мороженая, обезглавленная, потрошеная, 1 сорт Внешний вид после размораживания - поверхность рыбы чистая, естественной окраски, присущей рыбе данного вида. Консистенция после размораживания - плотная, присущая рыбе данного вида. Запах после разморозки или варке- свойственный свежей рыбе, без посторонних  признаков.</t>
  </si>
  <si>
    <t>Рыба (треска)</t>
  </si>
  <si>
    <t xml:space="preserve">Сельдь слабосоленая </t>
  </si>
  <si>
    <t xml:space="preserve">Свежая мороженая, обезглавленная, потрошеная, 1 сорт Внешний вид после размораживания - поверхность рыбы чистая, естественной окраски, присущей рыбе данного вида. Консистенция после размораживания - плотная, присущая рыбе данного вида. Запах после разморозки или варке- свойственный свежей рыбе, без посторонних  признаков. </t>
  </si>
  <si>
    <t>Консервы рыбные натуральные (Сайра)</t>
  </si>
  <si>
    <t>Консервы рыбные натуральные (горбуша)</t>
  </si>
  <si>
    <t>Консервы рыбные натуральные (сардина)</t>
  </si>
  <si>
    <t xml:space="preserve">Рыба  разделана, уложена в банки, герметично укупорена и стерилизована .  Куски рыбы целые, при выкладывании из банки не распадаются. Без посторонних примесей .
</t>
  </si>
  <si>
    <t>Консервы натуральные. Кукуруза сахарная в зернах. Сорт 1.  Зерна целые.  Консистенция мягкая, однородная.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</si>
  <si>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</si>
  <si>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</si>
  <si>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Напиток с натуральным кофе без цикория. Порошкообразный, без комков. </t>
  </si>
  <si>
    <t xml:space="preserve">Порошок от светло-коричневого до тёмно-коричневого цвета, без тусклого серого оттенка. </t>
  </si>
  <si>
    <t xml:space="preserve">Группа А из муки высшего сорта.  </t>
  </si>
  <si>
    <t xml:space="preserve">Белый сыпучий. Без посторонних привкуса и запаха.  </t>
  </si>
  <si>
    <t xml:space="preserve">Соль </t>
  </si>
  <si>
    <t xml:space="preserve">Рафинированное, дезодорированное. Высший сорт. Без запаха, прозрачное, без осадка. </t>
  </si>
  <si>
    <t xml:space="preserve">С фруктово-ягодной начинкой, завернутая. Поверхность сухая, без трещин, вкраплений, гладкая или с четким рисунком. Начинка однородная, полученная из протертых плодов и ягод. Форма изделий без деформации. </t>
  </si>
  <si>
    <t>Крупа пшеничная</t>
  </si>
  <si>
    <t>Овсяные хлопья</t>
  </si>
  <si>
    <t>Изюм</t>
  </si>
  <si>
    <t xml:space="preserve">Виноград сушеный, сорт первый, без косточек, без плодоножек, мягкий, сыпучий, без комковатости. Вкус и запах, свойственные сушеному винограду. Вкус сладкий или сладко-кислый. Без постороннего привкуса и запаха. </t>
  </si>
  <si>
    <t>Дрожжи хлебопекарные сушеные</t>
  </si>
  <si>
    <t xml:space="preserve">Уксус </t>
  </si>
  <si>
    <t xml:space="preserve">Из пищевого сырья спиртовой, 9 %. Внешний вид - прозрачная жидкость без помутнения. Вкус кислый, характерный для уксуса, без постороннего привкуса. 
</t>
  </si>
  <si>
    <t>Приложение  № 8</t>
  </si>
  <si>
    <t>Приложение № 9</t>
  </si>
  <si>
    <t>Поставка продуктов питания  (фрукты)</t>
  </si>
  <si>
    <t>Груши</t>
  </si>
  <si>
    <t>Мандарины</t>
  </si>
  <si>
    <t>Плоды свежие, чистые, без механических повреждений, без повреждений вредителями и болезнями. Запах и вкус свойственный свежим мандаринам, без постороннего запаха и привкуса</t>
  </si>
  <si>
    <t>Апельсины</t>
  </si>
  <si>
    <t xml:space="preserve">Поставка продуктов питания (масло сливочное, сыр полутвердый) </t>
  </si>
  <si>
    <t>Плоды свежие, чистые, без механических повреждений, без повреждений вредителями и болезнями. Запах и вкус свойственный свежим апельсинам, без постороннего запаха и привкуса</t>
  </si>
  <si>
    <t>Бананы</t>
  </si>
  <si>
    <t>Свежие. Плоды одного помологического сорта, в кистях чистые, целые, развившиеся, не уродливые, без остатков цветка .  Крона зеленовато- желтая либо желтая. Вкус сладкий без постороннего привкуса и запаха.</t>
  </si>
  <si>
    <t>Яблоки</t>
  </si>
  <si>
    <t>Свежие. Плоды целые, чистые,  не увядшие, спелые, без повреждений  вредителями, болезнями, морозами, без механических повреждений. Не загнившие, не заплесневевшие, не давленные</t>
  </si>
  <si>
    <t>Лимоны</t>
  </si>
  <si>
    <t xml:space="preserve">Свежие.   Плоды целые,   чистые, не уродливые, без механических повреждений, без повреждений вредителями и болезнями, без постороннего запаха и привкуса. </t>
  </si>
  <si>
    <t>ГОСТ 2077-84</t>
  </si>
  <si>
    <t>ГОСТ 27844-88</t>
  </si>
  <si>
    <t>ГОСТ 32124-2013</t>
  </si>
  <si>
    <t>Требования к качеству</t>
  </si>
  <si>
    <t xml:space="preserve">Категория первая.  Полутуши, замороженные не  более одного раза. Мясо  свежее, без постороннего запаха, остатков внутренних органов, спинного мозга, шкуры, сгустков крови, бахромок мышечной и жировой ткани, загрязнений, кровоподтеков и подбитостей. </t>
  </si>
  <si>
    <t>ГОСТ 31962-2013</t>
  </si>
  <si>
    <t>ГОСТ Р 52196-2011,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</t>
  </si>
  <si>
    <t>ГОСТ 31785-2012,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</t>
  </si>
  <si>
    <t>ГОСТ 32125-2013,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</t>
  </si>
  <si>
    <t xml:space="preserve">Упаковка: бумажные или п/э мешки. Вес до 10 кг. </t>
  </si>
  <si>
    <t>Рыба (минтай)</t>
  </si>
  <si>
    <t>Рыба (пикша)</t>
  </si>
  <si>
    <t>Рыба (горбуша)</t>
  </si>
  <si>
    <t xml:space="preserve">Требования к качеству </t>
  </si>
  <si>
    <t>ГОСТ Р 53596-2009</t>
  </si>
  <si>
    <t>ГОСТ Р 51603-2000</t>
  </si>
  <si>
    <t xml:space="preserve">ГОСТ Р 54697-2011   </t>
  </si>
  <si>
    <t>ГОСТ 32284-2013</t>
  </si>
  <si>
    <t>ГОСТ 32285-2013</t>
  </si>
  <si>
    <t>ГОСТ Р 51809-2001</t>
  </si>
  <si>
    <t>ГОСТ Р 51783-2001</t>
  </si>
  <si>
    <t>ГОСТ Р 51808-2013</t>
  </si>
  <si>
    <t xml:space="preserve">Свежий, продовольственный, клубни зрелые, с плотной кожурой, чистые, целые, здоровые,  без излишней внешней влажности, не проросшие, не увядшие, без повреждений сельскохозяйственными вредителями. </t>
  </si>
  <si>
    <t>ГОСТ 6292-93</t>
  </si>
  <si>
    <t>ГОСТ Р  55290-2012</t>
  </si>
  <si>
    <t>ГОСТ 7022-97</t>
  </si>
  <si>
    <t>ГОСТ 5784-60</t>
  </si>
  <si>
    <t>ГОСТ 276-60</t>
  </si>
  <si>
    <t>ГОСТ 21149-93</t>
  </si>
  <si>
    <t>ГОСТ 7758-75</t>
  </si>
  <si>
    <t>ГОСТ 6201-68</t>
  </si>
  <si>
    <t>ГОСТ Р 52189-2003</t>
  </si>
  <si>
    <t xml:space="preserve">ГОСТ Р 54679-2011  </t>
  </si>
  <si>
    <t>ГОСТ  Р 54050-2010</t>
  </si>
  <si>
    <t>ГОСТ Р 53958-2010</t>
  </si>
  <si>
    <t>ГОСТ Р 51926-2002</t>
  </si>
  <si>
    <t xml:space="preserve">ГОСТ 31713-2012
</t>
  </si>
  <si>
    <t>ГОСТ Р 54678-2011</t>
  </si>
  <si>
    <t xml:space="preserve">ГОСТ 32099-2013
</t>
  </si>
  <si>
    <t>ГОСТ 6882-88</t>
  </si>
  <si>
    <t>ГОСТ Р 50364-92</t>
  </si>
  <si>
    <t>ГОСТ 31743-2012</t>
  </si>
  <si>
    <t>ГОСТ Р 51574-2000</t>
  </si>
  <si>
    <t>ГОСТ 31688-2012,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</t>
  </si>
  <si>
    <t>ГОСТ 6477-88</t>
  </si>
  <si>
    <t>ГОСТ 18488-2000</t>
  </si>
  <si>
    <t>ГОСТ Р 54845-2011</t>
  </si>
  <si>
    <t>ГОСТ 32097-2013</t>
  </si>
  <si>
    <t>ГОСТ  31654-2012</t>
  </si>
  <si>
    <t xml:space="preserve">Пищевое, столовое, 1 категории. </t>
  </si>
  <si>
    <t xml:space="preserve">Формовой  из смеси муки ржаной обдирной и пшеничной первого  сорта, пропеченный, без комочков и следов непромеса, без постороннего привкуса и запаха. </t>
  </si>
  <si>
    <t xml:space="preserve">Выработан из пшеничной муки высшего сорта, без комочков и следов непромеса, без постороннего привкуса и запаха. </t>
  </si>
  <si>
    <t xml:space="preserve">Сахарное. Форма правильная, без вмятин, края печенья  ровные или фигурные. Поверхность гладкая с четким рисунком на лицевой стороне, не подгорелая, без вкраплений крошек. </t>
  </si>
  <si>
    <t xml:space="preserve">Выработаны из хлебопекарной муки высшего сорта. Поверхность глянцевая, без вздутий и загрязнений. Цвет от светло-желтого до темно-коричневого, без подгорелости. </t>
  </si>
  <si>
    <t>Яйцо куриное</t>
  </si>
  <si>
    <t xml:space="preserve">Целые тушки цыплят - бройлеров, 1 сорта, замороженные, потрошенные,  чистые, обескровленные, без посторонних запахов, без посторонних включений, без видимых кровяных сгустков. 
</t>
  </si>
  <si>
    <t xml:space="preserve">Окорочка куриные замороженные, чистые, обескровленные, без посторонних запахов, без посторонних включений, без видимых кровяных сгустков. 
</t>
  </si>
  <si>
    <t>ГОСТ Р 55909-2013</t>
  </si>
  <si>
    <t>ГОСТ  Р 54648-2011</t>
  </si>
  <si>
    <t>ГОСТ 32573-2013</t>
  </si>
  <si>
    <t xml:space="preserve">Рыба  разделана и  уложена в банки. Банки герметично укупорены и стерилизованы .  Куски рыбы целые, при выкладывании из банки не разламываются, поперечный срез кусков рыбы ровный прямой.
</t>
  </si>
  <si>
    <t>Стерилизованное. Сорт первый. Однородная протертая масса, без семян, семенных гнезд, косточек и непротертых кусочков кожицы и других растительных примесей. Консистенция густая мажущаяся масса, не засахаренная</t>
  </si>
  <si>
    <t xml:space="preserve">Выработан из смеси различных сортов ржаной и пшеничной муки
, пропеченный, без комочков и следов непромеса, без постороннего привкуса и запаха. </t>
  </si>
  <si>
    <t xml:space="preserve">Поваренная пищевая(каменная). Сорт первый, помол № 1. Кристаллический сыпучий продукт без посторонних механических примесей,. Вкус соленый, без постороннего привкуса. </t>
  </si>
  <si>
    <t xml:space="preserve">Свежий. Высший сорт. Луковицы вызревшие, твердые, здоровые, чистые, целые, непроросшие, без повреждений сельскохозяйственными вредителями, с сухими кроющими чешуями. </t>
  </si>
  <si>
    <t>ОКПД2</t>
  </si>
  <si>
    <t>01.13.41.110</t>
  </si>
  <si>
    <t>01.13.49.110</t>
  </si>
  <si>
    <t>01.13.12.120</t>
  </si>
  <si>
    <t>01.13.42.000</t>
  </si>
  <si>
    <t>01.13.43.110</t>
  </si>
  <si>
    <t>01.13.51.120</t>
  </si>
  <si>
    <t>10.72.12.130</t>
  </si>
  <si>
    <t>10.72.12.120</t>
  </si>
  <si>
    <t>10.11.31.110</t>
  </si>
  <si>
    <t>10.12.20.110</t>
  </si>
  <si>
    <t>10.13.14.111</t>
  </si>
  <si>
    <t>10.13.14.112</t>
  </si>
  <si>
    <t>10.13.14.113</t>
  </si>
  <si>
    <t>10.13.15.111</t>
  </si>
  <si>
    <t>10.51.30.111</t>
  </si>
  <si>
    <t>10.61.12.000</t>
  </si>
  <si>
    <t>10.61.32.113</t>
  </si>
  <si>
    <t>10.61.32.114</t>
  </si>
  <si>
    <t>10.61.32.115</t>
  </si>
  <si>
    <t>10.61.32.116</t>
  </si>
  <si>
    <t>10.61.33.111</t>
  </si>
  <si>
    <t>01.11.71.110</t>
  </si>
  <si>
    <t>01.11.75.110</t>
  </si>
  <si>
    <t>10.39.18.110</t>
  </si>
  <si>
    <t xml:space="preserve">Поставка продуктов питания (молоко) </t>
  </si>
  <si>
    <t xml:space="preserve">Поставка продуктов питания (сметана, творог) </t>
  </si>
  <si>
    <t xml:space="preserve">Поставка продуктов питания (кефир, йогурт, ряженка) </t>
  </si>
  <si>
    <t>10.83.13.120</t>
  </si>
  <si>
    <t>10.83.12.120</t>
  </si>
  <si>
    <t>10.82.13.000</t>
  </si>
  <si>
    <t>10.73.11.110</t>
  </si>
  <si>
    <t>10.81.12.110</t>
  </si>
  <si>
    <t>10.41.54.000</t>
  </si>
  <si>
    <t>10.84.12.130</t>
  </si>
  <si>
    <t>10.82.23.122</t>
  </si>
  <si>
    <t>10.82.23.172</t>
  </si>
  <si>
    <t>10.89.13.112</t>
  </si>
  <si>
    <t>10.84.11.000</t>
  </si>
  <si>
    <t>01.47.21.000</t>
  </si>
  <si>
    <t>10.20.25.111</t>
  </si>
  <si>
    <t>10.20.23.122</t>
  </si>
  <si>
    <t>01.23.14.000</t>
  </si>
  <si>
    <t>01.23.13.000</t>
  </si>
  <si>
    <t>01.22.12.000</t>
  </si>
  <si>
    <t>01.23.12.000</t>
  </si>
  <si>
    <t>01.24.21.000</t>
  </si>
  <si>
    <t>01.24.10.000</t>
  </si>
  <si>
    <t>10.39.22.110</t>
  </si>
  <si>
    <t>10.32.16.120</t>
  </si>
  <si>
    <t>10.51.51.113</t>
  </si>
  <si>
    <t>10.82.23.210</t>
  </si>
  <si>
    <t>10.11.31.140</t>
  </si>
  <si>
    <t>10.84.30.140</t>
  </si>
  <si>
    <t>10.39.16.000</t>
  </si>
  <si>
    <t xml:space="preserve"> Герметичная упаковка </t>
  </si>
  <si>
    <t xml:space="preserve"> ГОСТ 14031-2014 </t>
  </si>
  <si>
    <t>Развес. Упаковка до 50  кг.</t>
  </si>
  <si>
    <t xml:space="preserve">Тара, упаковочные материалы  обеспечивающие сохранность и товарный вид субпродуктов </t>
  </si>
  <si>
    <t xml:space="preserve">Упаковка: пакеты из полимерной пленки </t>
  </si>
  <si>
    <t xml:space="preserve">Упаковка: полимерная пленка </t>
  </si>
  <si>
    <t>Упаковка: металлические банки. Вес   до 525 г.</t>
  </si>
  <si>
    <t xml:space="preserve">п/э пакет, фас. до 1 л. </t>
  </si>
  <si>
    <t xml:space="preserve">Питьевое, пастеризованное Непрозрачная жидкость, без хлопьев белка и сбившихся комочков жира. Цвет белый равномерный по всей массе Жирность 2,5 %. </t>
  </si>
  <si>
    <t xml:space="preserve">Упаковка до 1 л. </t>
  </si>
  <si>
    <t xml:space="preserve"> Упаковка до 1 л. </t>
  </si>
  <si>
    <t xml:space="preserve">полиэтиленовый стакан  до 0,5 кг </t>
  </si>
  <si>
    <t xml:space="preserve">упаковка до 1 кг. </t>
  </si>
  <si>
    <t>ГОСТ 32260-2013 , в соответствии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реализации не менее 30 суток с момента доставки товара</t>
  </si>
  <si>
    <t xml:space="preserve">упаковка до 1 л. </t>
  </si>
  <si>
    <t>пакет до 1 кг</t>
  </si>
  <si>
    <t>полиэтиленовые пакеты  до 1 кг</t>
  </si>
  <si>
    <t xml:space="preserve"> полиэтиленовые пакеты  до 1 кг </t>
  </si>
  <si>
    <t xml:space="preserve">мягкая или полужесткая упаковка, массой до 1 кг </t>
  </si>
  <si>
    <t xml:space="preserve"> Фасовка  до 1 кг </t>
  </si>
  <si>
    <t>пачки или пакеты из полимерных материалов до 1 кг</t>
  </si>
  <si>
    <t>упаковка до 1 кг</t>
  </si>
  <si>
    <t>продуктовые мешки, фасовка до 50 кг</t>
  </si>
  <si>
    <t xml:space="preserve">пачка массой до 1 кг </t>
  </si>
  <si>
    <t xml:space="preserve"> п/бут. до 1 л. </t>
  </si>
  <si>
    <t xml:space="preserve">стеклянные банки или ведерки из полимерных и комбинированных материалов, масса  до 1 кг </t>
  </si>
  <si>
    <t>Упаковка масса нетто  до 0,5 кг.</t>
  </si>
  <si>
    <t>Упаковка масса нетто  до 1  кг.</t>
  </si>
  <si>
    <t xml:space="preserve"> картонные коробки</t>
  </si>
  <si>
    <t xml:space="preserve">Упаковка массой  до 1 кг </t>
  </si>
  <si>
    <t xml:space="preserve"> ГОСТ 32261-2013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реализации не менее10 суток с момента доставки товара</t>
  </si>
  <si>
    <t xml:space="preserve">    ГОСТ 32951-2014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
</t>
  </si>
  <si>
    <t>Молоко сгущенное</t>
  </si>
  <si>
    <t xml:space="preserve">Цельное  с сахаром. Массовая доля жира не менее 8,5%. Внешний вид и консистенция однородная, вязкая по всей массе. Цвет  белый  с кремовым оттенком, равномерный по всей массе. </t>
  </si>
  <si>
    <t>Сорт 1, плоды свежие, целые, чистые, здоровые, плотные, неповрежденные, не вялые, не подмороженные, без затрагивающих мякоть повреждений, вызванных сельскохозяйственными вредителями и болезнями, без излишней внешней влажности, одного помологического сорта</t>
  </si>
  <si>
    <t>ГОСТ 33499-2015</t>
  </si>
  <si>
    <t>ГОСТ 33932-2016</t>
  </si>
  <si>
    <t>Высший сорт. Плоды целые  здоровые, чистые, свежие, без механических повреждений, без излишней внешней влажности.  Типичной для ботанического сорта формы и окраски. Плоды плотные, с недоразвитыми, водянистыми семенами. Без постороннего запаха и привкуса. Отсутствуют сельскохозяйственые вредители, а также огурцы, поврежденные сельскохозяйственными вредителямизагнивших, увядшие, желтые,морщинистые, подмороженные, запаренные, с вырванной плодоножкой.</t>
  </si>
  <si>
    <t>ГОСТ 572-60, ГОСТ 572-2016</t>
  </si>
  <si>
    <t xml:space="preserve">Предложения по начальным (максимальным) ценам на продовольственные товары  (Изделия хлебобулочные и мучные кондитерские) на 1-й квартал 2018 года </t>
  </si>
  <si>
    <t>Рекомендуемая  НМЦ, руб. на 1-й квартал 2018 г</t>
  </si>
  <si>
    <t>Рекомендуемая  НМЦ, руб. на 1-й квартал 2018 г.</t>
  </si>
  <si>
    <t xml:space="preserve">Предложения по начальным (максимальным) ценам на продовольственные товары (овощи) на 1-й квартал  2018 года </t>
  </si>
  <si>
    <t>Предложения по начальным (максимальным) ценам на продовольственные товары (мясо (говядина) и  субпродукты) на 1-й квартал 2018 года</t>
  </si>
  <si>
    <t>Рекомендуемая  НМЦ, руб. 1-й квартал 2018 г.</t>
  </si>
  <si>
    <t xml:space="preserve">Предложения по начальным (максимальным) ценам на продовольственные товары (мясо кур) на 1-й квартал  2018 года </t>
  </si>
  <si>
    <t>Рекомендуемая  НМЦ, руб. 1-й квартал 2018 г</t>
  </si>
  <si>
    <t>Предложения по начальным (максимальным) ценам на продовольственные товары (колбасные и тушеные изделия)  на 1-й квартал 2018 года</t>
  </si>
  <si>
    <t xml:space="preserve">Предложения по начальным (максимальным) ценам на продовольственные товары (молочная продукция) на  1-й квартал  2018 года </t>
  </si>
  <si>
    <t>Рекомендуемая  НМЦ, руб. 1 -й квартал 2018 г.</t>
  </si>
  <si>
    <t xml:space="preserve">Предложения по начальным (максимальным) ценам на продовольственные товары (прочая продукция) на 1-й квартал  2018 года </t>
  </si>
  <si>
    <t xml:space="preserve">Предложения по начальным (максимальным) ценам на продовольственные товары (рыба) на 1-й квартал  2018 года </t>
  </si>
  <si>
    <t>Рекомендуемая  НМЦ, рублей на 1-й  квартал 2018 г.</t>
  </si>
  <si>
    <t>Рекомендуемая  НМЦ, рублей на 1-й квартал 2018 г.</t>
  </si>
  <si>
    <t xml:space="preserve">Предложения по начальным (максимальным) ценам на продовольственные товары (фрукты) на 1-й квартал  2018 года </t>
  </si>
  <si>
    <t>реестровый номер контракта  1695012741517000006 (ООО фирма Тверьпродторг)</t>
  </si>
  <si>
    <t>реестровый номер контракта  3632105194616000027 (ООО Омега)</t>
  </si>
  <si>
    <t>реестровый номер контракта  2690300574817 000200 (ИП Азизов  М. Ф.оглы)</t>
  </si>
  <si>
    <t xml:space="preserve">реестровый номер контракта  3616301494916000214 (ИП Быковская В.В.) </t>
  </si>
  <si>
    <t>реестровый номер контракта  1695012741517 000015 (ООО ТЗК Тверца)</t>
  </si>
  <si>
    <t>реестровый номер контракта  2691500420217000027 (ООО Статус)</t>
  </si>
  <si>
    <t>реестровый номер контракта   3692500492417000019 (ИП Ильин Д.К.)</t>
  </si>
  <si>
    <t>реестровый номер контракта  2690500603117000036 (ООО Юпитер)</t>
  </si>
  <si>
    <t>реестровый номер контракта  2690505435617000118 (ИП Филенкова Е.Ю.)</t>
  </si>
  <si>
    <t>реестровый номер контракта 2693800007416000037  (ООО ЗНАТНЫЕ ХЛЕБА)</t>
  </si>
  <si>
    <t>ЗАО "Хлеб" вх. № 433 от 11.01.2018</t>
  </si>
  <si>
    <t>ОАО  "Тверьпродторг"  вх.№ 702 от 16.01.2018</t>
  </si>
  <si>
    <t>ООО "Выший Волочек-Айсберг" вх. № 666 от 15.01.2018</t>
  </si>
  <si>
    <t xml:space="preserve"> АО  "Птицефабрика Верхневолжская" вх.№ 1084  от  22.01.2018</t>
  </si>
  <si>
    <t xml:space="preserve">ООО "Тверь Агропром" вх. № 398 от 11.01.2018 </t>
  </si>
  <si>
    <t>ОАО "МОЛОКО" вх. № 791 от 17.01.2018</t>
  </si>
  <si>
    <t>ООО "Выший Волочек-Айсберг" вх. № 666  от 15.01.2018</t>
  </si>
  <si>
    <t xml:space="preserve">ООО "Выший Волочек-Айсберг" вх. № 666 от 15.01.2018   </t>
  </si>
  <si>
    <t xml:space="preserve">ООО "Выший Волочек-Айсберг" вх. № 666 от 15.01.2018 </t>
  </si>
  <si>
    <t xml:space="preserve">ОАО  "Тверьпродторг"  вх.№ 702 от 16.01.2018 </t>
  </si>
  <si>
    <t>ОАО  "Тверьпродторг" вх.№ 702 от 16.01.2017</t>
  </si>
  <si>
    <t xml:space="preserve">ОАО  "Тверьпродторг" вх.№702 от 16.01.2018   </t>
  </si>
  <si>
    <t xml:space="preserve">ОАО "Тверьпродторг"  вх.№ 702 от 16.01.2018         </t>
  </si>
  <si>
    <t xml:space="preserve">ОАО "Тверьпродторг"  вх.№ 702 от 16.01.2018      </t>
  </si>
  <si>
    <t xml:space="preserve">ОАО "Тверьпродторг"  вх.№ 702 от 16.01.2018          </t>
  </si>
  <si>
    <t xml:space="preserve">ОАО "Тверьпродторг"  вх.№ 702 от 16.01.2018              </t>
  </si>
  <si>
    <t xml:space="preserve">ОАО  "Тверьпродторг " вх.№ 702 от 16.01.2018              </t>
  </si>
  <si>
    <t xml:space="preserve">ОАО  "Тверьпродторг " вх.№ 702 от 16.01.2018      </t>
  </si>
  <si>
    <t>ОАО " Тверьпродторг"  вх.№ 702 от 16.01.2018</t>
  </si>
  <si>
    <t xml:space="preserve">ОАО  "Тверьпродторг"  вх.№ 702 от 16.01.2018    </t>
  </si>
  <si>
    <t>ООО "Русский хлеб" вх. № 665 от 15.01.2018</t>
  </si>
  <si>
    <t>ОАО "ВЕЛИКОЛУКСКИЙ МЯСОКОМБИНАТ" вх.№ 72 от 09.01.2018</t>
  </si>
  <si>
    <t>ООО "Продресурсы" вх. № 703 от 16.01.2018</t>
  </si>
  <si>
    <t>ООО "Позитив" вх. № 548 от 12.01.2018</t>
  </si>
  <si>
    <t>ООО ТЗК "Тверца"  вх. № 547 от 12.01.2018</t>
  </si>
  <si>
    <t>ООО "Дантон-Птицепром" Ржевская птицефабрика (филиал № 1)  вх. № 26384 от 28.12.2017</t>
  </si>
  <si>
    <t>ОАО "Максатихинский маслосыродельный завод", вх.№1228 от 24.01.2018</t>
  </si>
  <si>
    <t xml:space="preserve">ГОСТ 108-2014  </t>
  </si>
  <si>
    <t xml:space="preserve">ГОСТ 33222-2015                  </t>
  </si>
  <si>
    <t>ИПГ(Ф)Х Анкинович С.А. вх.№1438 от 29.01.2018</t>
  </si>
  <si>
    <t>ИПГ(Ф)Х Арсеньев О.А. вх. №1438 от 29.01.2018</t>
  </si>
  <si>
    <t>ООО "Конаковские колбасы", вх.№1438 от 29.01.2018</t>
  </si>
  <si>
    <t xml:space="preserve">Свежая. Сорт первый. Корнеплоды целые, здоровые, чистые, не увядшие, не треснувшие,  без признаков прорастания, без повреждений сельскохозяйственными вредителями,  без излишней внешней влажности. </t>
  </si>
  <si>
    <t>Свежая. Класс первый. Кочаны свежие, целые, здоровые, чистые, не проросшие, без повреждений сельскохозяйственными вредителями,без излишней внешней влажности  с чистым срезом кочерыги.</t>
  </si>
  <si>
    <t xml:space="preserve">Свежий. Класс первый. Луковицы вызревшие, здоровые, чистые, целые, не проросшие, без повреждений сельскохозяйственными вредителями, с сухими наружными чешуями (рубашкой) и высушенной шейкой, длиной до 5 см. </t>
  </si>
  <si>
    <t>Говяжьи. Категория А. Батончики с чистой, сухой поверхностью, упругой, сочной консистенции. Цвет и вид на разрезе розовый или светло-розовый фарш, однородный равномерно перемешан. Запах и вкус свойственный данному виду продукта, без посторонних привкуса и запаха, с ароматом  пряностей, в меру соленый.</t>
  </si>
  <si>
    <t>Говядина тушеная. Сорт высший. Мясо кусочками, непереваренное</t>
  </si>
  <si>
    <t xml:space="preserve">Свежая. Сорт первый. Корнеплоды свежие, целые, здоровые, чистые, не увядшие, не треснувшие, без признаков прорастания, без повреждений сельскохозяйственными вредителями, без излишней внешней влажности. </t>
  </si>
  <si>
    <t xml:space="preserve">ГОСТ 32896-2014 </t>
  </si>
  <si>
    <t>ГОСТ 1129-2013    В соответствии с требованиями технического регламента Таможенного союза «На масложировую продукцию» (ТР ТС 024/2011), утверждённого Решением Совета  Евразийской  экономической комиссии от 09.12.2011 №883</t>
  </si>
  <si>
    <t xml:space="preserve"> ГОСТ 32103-2013 В соответствии с   Техническим регламентом Таможенного союза на соковую продукцию из фруктов и овощей
(ТР ТС 023/2011), утверждённого Решением Комиссии Таможенного Союза  от 09/12/2011 №882</t>
  </si>
  <si>
    <t xml:space="preserve">ГОСТ 32366-2013,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</si>
  <si>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 xml:space="preserve">ГОСТ 815-2004,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</si>
  <si>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 xml:space="preserve">ГОСТ 7452-2014,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                                                                                         </t>
  </si>
  <si>
    <t xml:space="preserve">  ГОСТ 32156-2013, 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</si>
  <si>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 xml:space="preserve">ГОСТ 7452-2014,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</si>
  <si>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>Упаковка до 0,5 кг.</t>
  </si>
  <si>
    <t>реестровый номер контракта 2690400057317000077  (ООО Торжок-Айсберг)</t>
  </si>
  <si>
    <t xml:space="preserve">Крупный (листовой).  Внешний вид чая: Однородный, ровный, хорошо скрученный 
 </t>
  </si>
  <si>
    <t>реестровый номер контракта  2691200243017000000 (ООО Портал)</t>
  </si>
  <si>
    <t xml:space="preserve">ГОСТ Р 54366-2011                       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
</t>
  </si>
  <si>
    <t>реестровый номер контракта 3694100040516000004 (ООО Вышний Волочек-Айсберг)</t>
  </si>
  <si>
    <t>реестровый номер контракта 2690401967017000014 (ООО Фирма Тверьпродторг)</t>
  </si>
  <si>
    <t>реестровый номер контракта 2690201017416000196 (ООО Статус)</t>
  </si>
  <si>
    <t>реестровый номер контракта  2693400449417000162  (ООО фирма Тверьпродторг)</t>
  </si>
  <si>
    <t>реестровый номер контракта  2690800217017000017 (ООО Вышний Волочек-Айсберг)</t>
  </si>
  <si>
    <t>реестровый номер контракта  2690201017417000311 (ООО Статус)</t>
  </si>
  <si>
    <t>реестровый номер контракта  2692400340617000032  (ООО Статус)</t>
  </si>
  <si>
    <t>реестровый номер контракта  2691101075917000041 (ООО Статус)</t>
  </si>
  <si>
    <t>реестровый номер контракта 3691500128017000185 (ООО Статус)</t>
  </si>
  <si>
    <t>реестровый номер контракта 2691400108616000166 (ООО Продресурсы)</t>
  </si>
  <si>
    <t>реестровый номер контракта 3694200109517000154 (ОАО Тверьпродторг)</t>
  </si>
  <si>
    <t>реестровый номер контракта 2694200261316000025 (ОАО Тверьпродторг)</t>
  </si>
  <si>
    <t>реестровый номер контракта 2691101075916000066 (ООО Статус)</t>
  </si>
  <si>
    <t>реестровый номер контракта 2691101075915000042 (ООО Статус)</t>
  </si>
  <si>
    <t>реестровый номер контракта 2694400388417000029 (ООО Троя)</t>
  </si>
  <si>
    <t>реестровый номер контракта 2692300426017000023 (ООО Статус)</t>
  </si>
  <si>
    <t>реестровый номер контракта 2690300574817000222 (ООО Троя)</t>
  </si>
  <si>
    <t>реестровый номер контракта 2692401149217000013 (Ип Филенкова Е.Ю.)</t>
  </si>
  <si>
    <t>реестровый номер контракта 1690500609517000103 (ООО фирма Тверьпродторг)</t>
  </si>
  <si>
    <t>реестровый номер контракта 2691101075917000033 (ООО Портал)</t>
  </si>
  <si>
    <t>реестровый номер контракта 2691200243017000168 (ООО ТТФ Чайка-3)</t>
  </si>
  <si>
    <t>реестровый номер контракта 2692700247117000016 (ОАО Волжский пекарь)</t>
  </si>
  <si>
    <t>реестровый номер контракта 2691000525917000035 (ОАО Волжский пекарь)</t>
  </si>
  <si>
    <t>реестровый номер контракта 2691101075917000027 (ОАО Волжский пекарь)</t>
  </si>
  <si>
    <t>реестровый номер контракта 2692400340616000034 (ЗАО Хлеб)</t>
  </si>
  <si>
    <t>реестровый номер контракта 3690700595717000001 (ООО Статус)</t>
  </si>
  <si>
    <t>реестровый номер контракта 2691200243017000124  (ООО ЗНАТНЫЕ ХЛЕБА)</t>
  </si>
  <si>
    <t>реестровый номер контракта  2692300426017000036 (ООО Троя)</t>
  </si>
  <si>
    <t>реестровый номер контракта  2692401149217000014 (ИП Филенкова Е.Ю.)</t>
  </si>
  <si>
    <t>реестровый номер контракта 2690300574817000229 (ООО Троя)</t>
  </si>
  <si>
    <t>реестровый номер контракта  2690201017417000687 (ООО ТТФ Чайка-3)</t>
  </si>
  <si>
    <t>реестровый номер контракта  2691101075917000005 (ООО Статус)</t>
  </si>
  <si>
    <t>реестровый номер контракта 2690900157017000005 (ООО Румянцевъ)</t>
  </si>
  <si>
    <t>реестровый номер контракта 2692400332516000036 (ООО Троя)</t>
  </si>
  <si>
    <t>реестровый номер контракта 2690300574817000045 (ООО Троя)</t>
  </si>
  <si>
    <t>реестровый номер контракта  26942002613 17 000020 (ООО фирма Тверьпродторг)</t>
  </si>
  <si>
    <t>реестровый номер контракта  26908002363 17 000030 (ООО СЦ-Маркет)</t>
  </si>
  <si>
    <t xml:space="preserve">реестровый номер контракта  26913003877 17 000057 (ООО Фабрика Питания)  </t>
  </si>
  <si>
    <t>реестровый номер контракта 26914000276 17 000036 (ООО СЦ-Маркет)</t>
  </si>
  <si>
    <t>реестровый номер контракта  26912002430 17 000165 (ООО Раздолье)</t>
  </si>
  <si>
    <t>реестровый номер контракта  2690201017417000366 (ООО Раздолье)</t>
  </si>
  <si>
    <t>реестровый номер контракта  2694300241517000036 (ООО ТТФ Чайка-3)</t>
  </si>
  <si>
    <t>реестровый номер контракта  2692400367815000074 (ООО Статус)</t>
  </si>
  <si>
    <t>реестровый номер контракта  01361000087 14 000091  (ООО Статус)</t>
  </si>
  <si>
    <t>реестровый номер контракта  26909001570 17 000018 (ООО Статус)</t>
  </si>
  <si>
    <t>реестровый номер контракта  3694100040517000012 (ООО Вышний Волочек-Айсберг)</t>
  </si>
  <si>
    <t>реестровый номер контракта  26720003310 17 000010 (ИП Лапина К.Л.)</t>
  </si>
  <si>
    <t>реестровый номер контракта  26934004494 17 000171 (ООО ЭКОФУД)</t>
  </si>
  <si>
    <t>реестровый номер контракта  26914000276 17 000037 (ООО Молторг)</t>
  </si>
  <si>
    <t>реестровый номер контракта 3694200109517000011 (ООО ТТФ Чайка-3)</t>
  </si>
  <si>
    <t>реестровый номер контракта 3693100417517000198 (ООО фирма Тверьпродторг)</t>
  </si>
  <si>
    <t>реестровый номер контракта 2690800154617000002 (ООО ТТФ Чайка-3)</t>
  </si>
  <si>
    <t>реестровый номер контракта 2691100199417000012 (ООО Статус)</t>
  </si>
  <si>
    <t>реестровый номер контракта  2690300671016000022 (ООО Сава)</t>
  </si>
  <si>
    <t>реестровый номер контракта  2691300387717000057(ООО Фабрика Питания)</t>
  </si>
  <si>
    <t>реестровый номер контракта  2692400133517000011 (ООО Статус)</t>
  </si>
  <si>
    <t>реестровый номер контракта  2690500603117000040(ИП Филенкова Е. Ю.)</t>
  </si>
  <si>
    <t>реестровый номер контракта 3690202803715000013(ИП Константинов)</t>
  </si>
  <si>
    <t>реестровый номер контракта 2692400367815000005(ИП Константинов)</t>
  </si>
  <si>
    <t>реестровый номер контракта  2690200603317000150(ООО Развитие)</t>
  </si>
  <si>
    <t>реестровый номер контракта  269090062615000048(ООО Румянцевъ)</t>
  </si>
  <si>
    <t>реестровый номер контракта  2693400449417000160(ООО Статус)</t>
  </si>
  <si>
    <t>реестровый номер контракта  2690201017417000364 (ООО ЭКОФУД)</t>
  </si>
  <si>
    <t>реестровый номер контракта  2024700115917000024 (ИП Аглиуллина З. Р.)</t>
  </si>
  <si>
    <t>реестровый номер контракта  2690300692815000127 (ООО Статус)</t>
  </si>
  <si>
    <t>реестровый номер контракта  369290031741500004 (ООО Айсберг)</t>
  </si>
  <si>
    <t>реестровый номер контракта  2693800007417000085 (ООО Раздолье)</t>
  </si>
  <si>
    <t xml:space="preserve">реестровый номер контракта 2690500603117000008 (ООО Статус) </t>
  </si>
  <si>
    <t>реесстровый номер контракта 2691500420215000011 (ООО Статус)</t>
  </si>
  <si>
    <t>реесстровый номер контракта 2691400027616000052 (ООО СЦ-Маркет)</t>
  </si>
  <si>
    <t>реестровый номер контракта 0336200030214000016 (ООО СЦ-Маркет)</t>
  </si>
  <si>
    <t>реестровый номер контракта 2690201017417000678 (ООО фирма Тверьпродторг)</t>
  </si>
  <si>
    <t>реестровый номер контракта 2690201017417000313 (ИП Караев З.К.о.)</t>
  </si>
  <si>
    <t>реестровый номер контракта  26902007735 17 000012 (ИП Филенкова Е.Ю.)</t>
  </si>
  <si>
    <t>реестровый номер контракта  0336100000114000035(ООО ТЗК Тверца)</t>
  </si>
  <si>
    <t>реестровый номер контракта 0336300136014000012(ООО Делком 24"</t>
  </si>
  <si>
    <t xml:space="preserve"> реестровый номер контракта 2693400449417000164 (ООО фирма Тверьпродторг)</t>
  </si>
  <si>
    <t xml:space="preserve"> реестровый номер контракта 2694400388417000019 (ООО Троя)</t>
  </si>
  <si>
    <t xml:space="preserve"> реестровый номер контракта 2691200243017000170 (ООО ТТФ Чайка-3)</t>
  </si>
  <si>
    <t>реестровый номер контракта 2690800236317000017 (ИП Глава КФХ Розова Т.А.)</t>
  </si>
  <si>
    <t>реестровый номер контракта 2691101075917000003 (ООО Статус)</t>
  </si>
  <si>
    <t>реестровый номер контракта 2694200261316000008 (ОАО Тверьпродторг)</t>
  </si>
  <si>
    <t>реестровый номер контракта 2691000525916000071 (ООО Троя)</t>
  </si>
  <si>
    <t>реестровый номер контракта 2691400027616000024 (ООО ТТФ Чайка-3)</t>
  </si>
  <si>
    <t>реестровый номер контракта 3693400537816000006 (ООО Статус)</t>
  </si>
  <si>
    <t>реестровый номер контракта 3694500185817000007 (ООО Вышний Волочек- Айсберг)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</si>
</sst>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Calibri"/>
      <family val="2"/>
    </font>
    <font>
      <sz val="7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7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" fontId="13" fillId="3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0" fontId="13" fillId="0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13" fillId="0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4" fontId="1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17" fillId="4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10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7" fillId="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32" borderId="0" xfId="0" applyFont="1" applyFill="1" applyAlignment="1">
      <alignment vertical="top"/>
    </xf>
    <xf numFmtId="0" fontId="4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2" fontId="17" fillId="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 wrapText="1"/>
    </xf>
    <xf numFmtId="10" fontId="3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4" fontId="17" fillId="3" borderId="11" xfId="0" applyNumberFormat="1" applyFont="1" applyFill="1" applyBorder="1" applyAlignment="1">
      <alignment horizontal="center" vertical="center" wrapText="1"/>
    </xf>
    <xf numFmtId="2" fontId="17" fillId="3" borderId="11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4" fontId="13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 wrapText="1"/>
    </xf>
    <xf numFmtId="2" fontId="17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18" fillId="37" borderId="12" xfId="0" applyFont="1" applyFill="1" applyBorder="1" applyAlignment="1">
      <alignment horizontal="center" vertical="center" wrapText="1"/>
    </xf>
    <xf numFmtId="0" fontId="18" fillId="37" borderId="13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18" fillId="37" borderId="12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18" fillId="37" borderId="15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38" borderId="11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center" vertical="top" wrapText="1"/>
    </xf>
    <xf numFmtId="4" fontId="6" fillId="33" borderId="14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4" fontId="23" fillId="33" borderId="14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4" fontId="9" fillId="33" borderId="14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top" wrapText="1"/>
    </xf>
    <xf numFmtId="0" fontId="22" fillId="33" borderId="14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64" fillId="33" borderId="14" xfId="0" applyFont="1" applyFill="1" applyBorder="1" applyAlignment="1">
      <alignment horizontal="center" vertical="top" wrapText="1"/>
    </xf>
    <xf numFmtId="0" fontId="24" fillId="33" borderId="14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38" borderId="11" xfId="0" applyFont="1" applyFill="1" applyBorder="1" applyAlignment="1">
      <alignment horizontal="center" vertical="top" wrapText="1"/>
    </xf>
    <xf numFmtId="0" fontId="14" fillId="38" borderId="15" xfId="0" applyFont="1" applyFill="1" applyBorder="1" applyAlignment="1">
      <alignment horizontal="center" vertical="top" wrapText="1"/>
    </xf>
    <xf numFmtId="0" fontId="14" fillId="38" borderId="16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38" borderId="11" xfId="0" applyFont="1" applyFill="1" applyBorder="1" applyAlignment="1">
      <alignment horizontal="center" vertical="center" wrapText="1"/>
    </xf>
    <xf numFmtId="0" fontId="64" fillId="38" borderId="15" xfId="0" applyFont="1" applyFill="1" applyBorder="1" applyAlignment="1">
      <alignment horizontal="center" vertical="center" wrapText="1"/>
    </xf>
    <xf numFmtId="0" fontId="64" fillId="38" borderId="16" xfId="0" applyFont="1" applyFill="1" applyBorder="1" applyAlignment="1">
      <alignment horizontal="center" vertical="center" wrapText="1"/>
    </xf>
    <xf numFmtId="0" fontId="23" fillId="37" borderId="14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top" wrapText="1"/>
    </xf>
    <xf numFmtId="0" fontId="6" fillId="37" borderId="14" xfId="0" applyFont="1" applyFill="1" applyBorder="1" applyAlignment="1">
      <alignment horizontal="center" vertical="top" wrapText="1"/>
    </xf>
    <xf numFmtId="0" fontId="18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4" xfId="0" applyFont="1" applyFill="1" applyBorder="1" applyAlignment="1">
      <alignment horizontal="center" vertical="center" wrapText="1"/>
    </xf>
    <xf numFmtId="0" fontId="18" fillId="38" borderId="15" xfId="0" applyFont="1" applyFill="1" applyBorder="1" applyAlignment="1">
      <alignment horizontal="center" vertical="center" wrapText="1"/>
    </xf>
    <xf numFmtId="0" fontId="18" fillId="38" borderId="1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top" wrapText="1"/>
    </xf>
    <xf numFmtId="0" fontId="53" fillId="37" borderId="14" xfId="0" applyFont="1" applyFill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0" fontId="63" fillId="33" borderId="14" xfId="0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19" fillId="38" borderId="15" xfId="0" applyFont="1" applyFill="1" applyBorder="1" applyAlignment="1">
      <alignment horizontal="center" vertical="center" wrapText="1"/>
    </xf>
    <xf numFmtId="0" fontId="19" fillId="38" borderId="16" xfId="0" applyFont="1" applyFill="1" applyBorder="1" applyAlignment="1">
      <alignment horizontal="center" vertical="center" wrapText="1"/>
    </xf>
    <xf numFmtId="0" fontId="65" fillId="38" borderId="15" xfId="0" applyFont="1" applyFill="1" applyBorder="1" applyAlignment="1">
      <alignment horizontal="center" vertical="center" wrapText="1"/>
    </xf>
    <xf numFmtId="0" fontId="65" fillId="38" borderId="16" xfId="0" applyFont="1" applyFill="1" applyBorder="1" applyAlignment="1">
      <alignment horizontal="center" vertical="center" wrapText="1"/>
    </xf>
    <xf numFmtId="0" fontId="19" fillId="38" borderId="15" xfId="0" applyFont="1" applyFill="1" applyBorder="1" applyAlignment="1">
      <alignment wrapText="1"/>
    </xf>
    <xf numFmtId="0" fontId="19" fillId="38" borderId="16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25" fillId="33" borderId="14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6">
      <selection activeCell="Q16" sqref="F1:Q16384"/>
    </sheetView>
  </sheetViews>
  <sheetFormatPr defaultColWidth="9.140625" defaultRowHeight="15"/>
  <cols>
    <col min="1" max="1" width="17.8515625" style="52" customWidth="1"/>
    <col min="2" max="2" width="13.00390625" style="52" customWidth="1"/>
    <col min="3" max="3" width="7.57421875" style="52" customWidth="1"/>
    <col min="4" max="4" width="15.421875" style="52" customWidth="1"/>
    <col min="5" max="5" width="37.57421875" style="52" customWidth="1"/>
    <col min="6" max="6" width="15.57421875" style="52" customWidth="1"/>
    <col min="7" max="7" width="13.421875" style="53" customWidth="1"/>
    <col min="8" max="9" width="14.8515625" style="53" customWidth="1"/>
    <col min="10" max="13" width="14.28125" style="53" customWidth="1"/>
    <col min="14" max="14" width="14.421875" style="53" customWidth="1"/>
    <col min="15" max="15" width="10.8515625" style="53" customWidth="1"/>
    <col min="16" max="16" width="10.28125" style="53" customWidth="1"/>
    <col min="17" max="17" width="12.8515625" style="53" customWidth="1"/>
    <col min="18" max="16384" width="9.140625" style="52" customWidth="1"/>
  </cols>
  <sheetData>
    <row r="1" spans="15:17" ht="15" customHeight="1">
      <c r="O1" s="128" t="s">
        <v>208</v>
      </c>
      <c r="P1" s="128"/>
      <c r="Q1" s="128"/>
    </row>
    <row r="2" ht="15" customHeight="1"/>
    <row r="3" spans="1:17" ht="15">
      <c r="A3" s="129" t="s">
        <v>425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5" spans="1:17" s="54" customFormat="1" ht="25.5" customHeight="1">
      <c r="A5" s="122" t="s">
        <v>163</v>
      </c>
      <c r="B5" s="116" t="s">
        <v>331</v>
      </c>
      <c r="C5" s="122" t="s">
        <v>124</v>
      </c>
      <c r="D5" s="116" t="s">
        <v>269</v>
      </c>
      <c r="E5" s="122" t="s">
        <v>162</v>
      </c>
      <c r="F5" s="122" t="s">
        <v>109</v>
      </c>
      <c r="G5" s="126" t="s">
        <v>207</v>
      </c>
      <c r="H5" s="126"/>
      <c r="I5" s="126"/>
      <c r="J5" s="126"/>
      <c r="K5" s="126"/>
      <c r="L5" s="126"/>
      <c r="M5" s="126"/>
      <c r="N5" s="126"/>
      <c r="O5" s="122" t="s">
        <v>183</v>
      </c>
      <c r="P5" s="116" t="s">
        <v>184</v>
      </c>
      <c r="Q5" s="119" t="s">
        <v>426</v>
      </c>
    </row>
    <row r="6" spans="1:17" s="54" customFormat="1" ht="88.5" customHeight="1">
      <c r="A6" s="122"/>
      <c r="B6" s="117"/>
      <c r="C6" s="122"/>
      <c r="D6" s="135"/>
      <c r="E6" s="122"/>
      <c r="F6" s="122"/>
      <c r="G6" s="124" t="s">
        <v>451</v>
      </c>
      <c r="H6" s="124" t="s">
        <v>471</v>
      </c>
      <c r="I6" s="124" t="s">
        <v>450</v>
      </c>
      <c r="J6" s="124" t="s">
        <v>523</v>
      </c>
      <c r="K6" s="124" t="s">
        <v>524</v>
      </c>
      <c r="L6" s="124" t="s">
        <v>525</v>
      </c>
      <c r="M6" s="124" t="s">
        <v>528</v>
      </c>
      <c r="N6" s="124" t="s">
        <v>526</v>
      </c>
      <c r="O6" s="122"/>
      <c r="P6" s="117"/>
      <c r="Q6" s="119"/>
    </row>
    <row r="7" spans="1:17" s="54" customFormat="1" ht="33" customHeight="1">
      <c r="A7" s="122"/>
      <c r="B7" s="118"/>
      <c r="C7" s="122"/>
      <c r="D7" s="136"/>
      <c r="E7" s="122"/>
      <c r="F7" s="122"/>
      <c r="G7" s="127"/>
      <c r="H7" s="127"/>
      <c r="I7" s="125"/>
      <c r="J7" s="125"/>
      <c r="K7" s="123"/>
      <c r="L7" s="123"/>
      <c r="M7" s="123"/>
      <c r="N7" s="125"/>
      <c r="O7" s="122"/>
      <c r="P7" s="118"/>
      <c r="Q7" s="119"/>
    </row>
    <row r="8" spans="1:17" ht="42.75" customHeight="1">
      <c r="A8" s="131" t="s">
        <v>122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3"/>
      <c r="Q8" s="98"/>
    </row>
    <row r="9" spans="1:17" ht="78" customHeight="1">
      <c r="A9" s="57" t="s">
        <v>220</v>
      </c>
      <c r="B9" s="58" t="s">
        <v>81</v>
      </c>
      <c r="C9" s="57" t="s">
        <v>125</v>
      </c>
      <c r="D9" s="57" t="s">
        <v>107</v>
      </c>
      <c r="E9" s="59" t="s">
        <v>316</v>
      </c>
      <c r="F9" s="59" t="s">
        <v>153</v>
      </c>
      <c r="G9" s="68">
        <v>47.25</v>
      </c>
      <c r="H9" s="68">
        <v>42.5</v>
      </c>
      <c r="I9" s="65"/>
      <c r="J9" s="65">
        <v>43.36</v>
      </c>
      <c r="K9" s="65">
        <v>43.36</v>
      </c>
      <c r="L9" s="65">
        <v>43.14</v>
      </c>
      <c r="M9" s="65"/>
      <c r="N9" s="65">
        <v>37.23</v>
      </c>
      <c r="O9" s="59">
        <f>COUNT(G9:N9)</f>
        <v>6</v>
      </c>
      <c r="P9" s="62">
        <f>STDEVA(G9:N9)/(SUM(G9:N9)/COUNTIF(G9:N9,"&gt;0"))</f>
        <v>0.07508972393545535</v>
      </c>
      <c r="Q9" s="98">
        <f>1/O9*(SUM(G9:N9))</f>
        <v>42.80666666666667</v>
      </c>
    </row>
    <row r="10" spans="1:17" ht="82.5" customHeight="1">
      <c r="A10" s="57" t="s">
        <v>221</v>
      </c>
      <c r="B10" s="58" t="s">
        <v>81</v>
      </c>
      <c r="C10" s="57" t="s">
        <v>125</v>
      </c>
      <c r="D10" s="57" t="s">
        <v>266</v>
      </c>
      <c r="E10" s="59" t="s">
        <v>328</v>
      </c>
      <c r="F10" s="59" t="s">
        <v>153</v>
      </c>
      <c r="G10" s="68">
        <v>47.25</v>
      </c>
      <c r="H10" s="68">
        <v>41.4</v>
      </c>
      <c r="I10" s="65">
        <v>35.05</v>
      </c>
      <c r="J10" s="65"/>
      <c r="K10" s="65"/>
      <c r="L10" s="65"/>
      <c r="M10" s="65"/>
      <c r="N10" s="65"/>
      <c r="O10" s="59">
        <f>COUNT(G10:N10)</f>
        <v>3</v>
      </c>
      <c r="P10" s="62">
        <f>STDEVA(G10:N10)/(SUM(G10:N10)/COUNTIF(G10:N10,"&gt;0"))</f>
        <v>0.14797996955500414</v>
      </c>
      <c r="Q10" s="98">
        <f>1/O10*(SUM(G10:N10))</f>
        <v>41.233333333333334</v>
      </c>
    </row>
    <row r="11" spans="1:17" ht="60.75" customHeight="1">
      <c r="A11" s="57" t="s">
        <v>190</v>
      </c>
      <c r="B11" s="58" t="s">
        <v>82</v>
      </c>
      <c r="C11" s="57" t="s">
        <v>125</v>
      </c>
      <c r="D11" s="57" t="s">
        <v>267</v>
      </c>
      <c r="E11" s="59" t="s">
        <v>317</v>
      </c>
      <c r="F11" s="59" t="s">
        <v>153</v>
      </c>
      <c r="G11" s="68">
        <v>87.03</v>
      </c>
      <c r="H11" s="68">
        <v>75.9</v>
      </c>
      <c r="I11" s="112"/>
      <c r="J11" s="65">
        <v>71.09</v>
      </c>
      <c r="K11" s="65"/>
      <c r="L11" s="65"/>
      <c r="M11" s="65">
        <v>61.75</v>
      </c>
      <c r="N11" s="65"/>
      <c r="O11" s="59">
        <f>COUNT(G11:N11)</f>
        <v>4</v>
      </c>
      <c r="P11" s="62">
        <f>STDEVA(G11:N11)/(SUM(G11:N11)/COUNTIF(G11:N11,"&gt;0"))</f>
        <v>0.14225065759742206</v>
      </c>
      <c r="Q11" s="98">
        <f>1/O11*(SUM(G11:N11))</f>
        <v>73.9425</v>
      </c>
    </row>
    <row r="12" spans="1:17" s="85" customFormat="1" ht="26.2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7" ht="21.75" customHeight="1">
      <c r="A13" s="122" t="s">
        <v>163</v>
      </c>
      <c r="B13" s="116" t="s">
        <v>331</v>
      </c>
      <c r="C13" s="122" t="s">
        <v>124</v>
      </c>
      <c r="D13" s="116" t="s">
        <v>269</v>
      </c>
      <c r="E13" s="122" t="s">
        <v>162</v>
      </c>
      <c r="F13" s="122" t="s">
        <v>109</v>
      </c>
      <c r="G13" s="126" t="s">
        <v>207</v>
      </c>
      <c r="H13" s="126"/>
      <c r="I13" s="126"/>
      <c r="J13" s="126"/>
      <c r="K13" s="126"/>
      <c r="L13" s="126"/>
      <c r="M13" s="126"/>
      <c r="N13" s="126"/>
      <c r="O13" s="122" t="s">
        <v>183</v>
      </c>
      <c r="P13" s="116" t="s">
        <v>184</v>
      </c>
      <c r="Q13" s="119" t="s">
        <v>427</v>
      </c>
    </row>
    <row r="14" spans="1:17" ht="18.75" customHeight="1">
      <c r="A14" s="122"/>
      <c r="B14" s="117"/>
      <c r="C14" s="122"/>
      <c r="D14" s="135"/>
      <c r="E14" s="122"/>
      <c r="F14" s="122"/>
      <c r="G14" s="124" t="s">
        <v>451</v>
      </c>
      <c r="H14" s="124" t="s">
        <v>452</v>
      </c>
      <c r="I14" s="124" t="s">
        <v>453</v>
      </c>
      <c r="J14" s="120" t="s">
        <v>448</v>
      </c>
      <c r="K14" s="120" t="s">
        <v>449</v>
      </c>
      <c r="L14" s="120" t="s">
        <v>527</v>
      </c>
      <c r="M14" s="120"/>
      <c r="N14" s="120"/>
      <c r="O14" s="122"/>
      <c r="P14" s="117"/>
      <c r="Q14" s="119"/>
    </row>
    <row r="15" spans="1:17" ht="98.25" customHeight="1">
      <c r="A15" s="122"/>
      <c r="B15" s="118"/>
      <c r="C15" s="122"/>
      <c r="D15" s="136"/>
      <c r="E15" s="122"/>
      <c r="F15" s="122"/>
      <c r="G15" s="127"/>
      <c r="H15" s="127"/>
      <c r="I15" s="127"/>
      <c r="J15" s="121"/>
      <c r="K15" s="121"/>
      <c r="L15" s="123"/>
      <c r="M15" s="123"/>
      <c r="N15" s="121"/>
      <c r="O15" s="122"/>
      <c r="P15" s="118"/>
      <c r="Q15" s="119"/>
    </row>
    <row r="16" spans="1:17" ht="36.75" customHeight="1">
      <c r="A16" s="131" t="s">
        <v>123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3"/>
      <c r="Q16" s="98"/>
    </row>
    <row r="17" spans="1:17" ht="67.5" customHeight="1">
      <c r="A17" s="57" t="s">
        <v>126</v>
      </c>
      <c r="B17" s="58" t="s">
        <v>83</v>
      </c>
      <c r="C17" s="57" t="s">
        <v>125</v>
      </c>
      <c r="D17" s="57" t="s">
        <v>52</v>
      </c>
      <c r="E17" s="59" t="s">
        <v>20</v>
      </c>
      <c r="F17" s="59" t="s">
        <v>108</v>
      </c>
      <c r="G17" s="68">
        <v>111.57</v>
      </c>
      <c r="H17" s="68">
        <v>123</v>
      </c>
      <c r="I17" s="68">
        <v>123</v>
      </c>
      <c r="J17" s="65"/>
      <c r="K17" s="65"/>
      <c r="L17" s="65">
        <v>140</v>
      </c>
      <c r="M17" s="65"/>
      <c r="N17" s="65"/>
      <c r="O17" s="59">
        <f aca="true" t="shared" si="0" ref="O17:O22">COUNT(G17:N17)</f>
        <v>4</v>
      </c>
      <c r="P17" s="62">
        <f aca="true" t="shared" si="1" ref="P17:P22">STDEVA(G17:N17)/(SUM(G17:N17)/COUNTIF(G17:N17,"&gt;0"))</f>
        <v>0.09419657280545926</v>
      </c>
      <c r="Q17" s="98">
        <f aca="true" t="shared" si="2" ref="Q17:Q22">1/O17*(SUM(G17:N17))</f>
        <v>124.3925</v>
      </c>
    </row>
    <row r="18" spans="1:17" ht="127.5" customHeight="1">
      <c r="A18" s="86" t="s">
        <v>154</v>
      </c>
      <c r="B18" s="58" t="s">
        <v>338</v>
      </c>
      <c r="C18" s="57" t="s">
        <v>125</v>
      </c>
      <c r="D18" s="57" t="s">
        <v>387</v>
      </c>
      <c r="E18" s="59" t="s">
        <v>64</v>
      </c>
      <c r="F18" s="59" t="s">
        <v>108</v>
      </c>
      <c r="G18" s="68">
        <v>151.94</v>
      </c>
      <c r="H18" s="68">
        <v>170</v>
      </c>
      <c r="I18" s="68">
        <v>174</v>
      </c>
      <c r="J18" s="65"/>
      <c r="K18" s="65"/>
      <c r="L18" s="65"/>
      <c r="M18" s="65"/>
      <c r="N18" s="65"/>
      <c r="O18" s="59">
        <f t="shared" si="0"/>
        <v>3</v>
      </c>
      <c r="P18" s="62">
        <f t="shared" si="1"/>
        <v>0.07109568606189587</v>
      </c>
      <c r="Q18" s="98">
        <f t="shared" si="2"/>
        <v>165.31333333333333</v>
      </c>
    </row>
    <row r="19" spans="1:17" ht="85.5" customHeight="1">
      <c r="A19" s="57" t="s">
        <v>155</v>
      </c>
      <c r="B19" s="58" t="s">
        <v>339</v>
      </c>
      <c r="C19" s="57" t="s">
        <v>125</v>
      </c>
      <c r="D19" s="57" t="s">
        <v>53</v>
      </c>
      <c r="E19" s="59" t="s">
        <v>318</v>
      </c>
      <c r="F19" s="59" t="s">
        <v>108</v>
      </c>
      <c r="G19" s="68">
        <v>133.9</v>
      </c>
      <c r="H19" s="68">
        <v>125</v>
      </c>
      <c r="I19" s="68">
        <v>129</v>
      </c>
      <c r="J19" s="65"/>
      <c r="K19" s="65"/>
      <c r="L19" s="65"/>
      <c r="M19" s="65"/>
      <c r="N19" s="65"/>
      <c r="O19" s="59">
        <f t="shared" si="0"/>
        <v>3</v>
      </c>
      <c r="P19" s="62">
        <f t="shared" si="1"/>
        <v>0.03447469309825628</v>
      </c>
      <c r="Q19" s="98">
        <f t="shared" si="2"/>
        <v>129.29999999999998</v>
      </c>
    </row>
    <row r="20" spans="1:17" ht="84.75" customHeight="1">
      <c r="A20" s="57" t="s">
        <v>127</v>
      </c>
      <c r="B20" s="58" t="s">
        <v>84</v>
      </c>
      <c r="C20" s="57" t="s">
        <v>125</v>
      </c>
      <c r="D20" s="57" t="s">
        <v>268</v>
      </c>
      <c r="E20" s="59" t="s">
        <v>319</v>
      </c>
      <c r="F20" s="59" t="s">
        <v>386</v>
      </c>
      <c r="G20" s="68">
        <v>133.71</v>
      </c>
      <c r="H20" s="68">
        <v>127</v>
      </c>
      <c r="I20" s="68">
        <v>112</v>
      </c>
      <c r="J20" s="65"/>
      <c r="K20" s="65"/>
      <c r="L20" s="65"/>
      <c r="M20" s="65"/>
      <c r="N20" s="65"/>
      <c r="O20" s="59">
        <f t="shared" si="0"/>
        <v>3</v>
      </c>
      <c r="P20" s="62">
        <f t="shared" si="1"/>
        <v>0.08947170284046589</v>
      </c>
      <c r="Q20" s="98">
        <f t="shared" si="2"/>
        <v>124.23666666666668</v>
      </c>
    </row>
    <row r="21" spans="1:17" ht="48.75" customHeight="1">
      <c r="A21" s="57" t="s">
        <v>54</v>
      </c>
      <c r="B21" s="58" t="s">
        <v>84</v>
      </c>
      <c r="C21" s="58" t="s">
        <v>125</v>
      </c>
      <c r="D21" s="58" t="s">
        <v>268</v>
      </c>
      <c r="E21" s="87" t="s">
        <v>55</v>
      </c>
      <c r="F21" s="87" t="s">
        <v>386</v>
      </c>
      <c r="G21" s="68">
        <v>117.39</v>
      </c>
      <c r="H21" s="68">
        <v>126</v>
      </c>
      <c r="I21" s="68">
        <v>125</v>
      </c>
      <c r="J21" s="65"/>
      <c r="K21" s="65"/>
      <c r="L21" s="65"/>
      <c r="M21" s="65"/>
      <c r="N21" s="65"/>
      <c r="O21" s="59">
        <f t="shared" si="0"/>
        <v>3</v>
      </c>
      <c r="P21" s="62">
        <f t="shared" si="1"/>
        <v>0.03834738644214551</v>
      </c>
      <c r="Q21" s="99">
        <f t="shared" si="2"/>
        <v>122.79666666666665</v>
      </c>
    </row>
    <row r="22" spans="1:17" ht="69.75" customHeight="1">
      <c r="A22" s="57" t="s">
        <v>56</v>
      </c>
      <c r="B22" s="63" t="s">
        <v>85</v>
      </c>
      <c r="C22" s="59" t="s">
        <v>125</v>
      </c>
      <c r="D22" s="57" t="s">
        <v>57</v>
      </c>
      <c r="E22" s="59" t="s">
        <v>58</v>
      </c>
      <c r="F22" s="59" t="s">
        <v>386</v>
      </c>
      <c r="G22" s="68">
        <v>148.2</v>
      </c>
      <c r="H22" s="68">
        <v>140</v>
      </c>
      <c r="I22" s="68">
        <v>158</v>
      </c>
      <c r="J22" s="65">
        <v>129.4</v>
      </c>
      <c r="K22" s="65">
        <v>107.91</v>
      </c>
      <c r="L22" s="65"/>
      <c r="M22" s="65"/>
      <c r="N22" s="65"/>
      <c r="O22" s="59">
        <f t="shared" si="0"/>
        <v>5</v>
      </c>
      <c r="P22" s="62">
        <f t="shared" si="1"/>
        <v>0.14066203151825393</v>
      </c>
      <c r="Q22" s="99">
        <f t="shared" si="2"/>
        <v>136.702</v>
      </c>
    </row>
  </sheetData>
  <sheetProtection/>
  <mergeCells count="41">
    <mergeCell ref="F5:F7"/>
    <mergeCell ref="D5:D7"/>
    <mergeCell ref="C13:C15"/>
    <mergeCell ref="A13:A15"/>
    <mergeCell ref="E13:E15"/>
    <mergeCell ref="F13:F15"/>
    <mergeCell ref="A16:P16"/>
    <mergeCell ref="A12:Q12"/>
    <mergeCell ref="G6:G7"/>
    <mergeCell ref="B5:B7"/>
    <mergeCell ref="H6:H7"/>
    <mergeCell ref="A8:P8"/>
    <mergeCell ref="B13:B15"/>
    <mergeCell ref="E5:E7"/>
    <mergeCell ref="A5:A7"/>
    <mergeCell ref="D13:D15"/>
    <mergeCell ref="O1:Q1"/>
    <mergeCell ref="O5:O7"/>
    <mergeCell ref="P5:P7"/>
    <mergeCell ref="Q5:Q7"/>
    <mergeCell ref="A3:Q3"/>
    <mergeCell ref="G5:N5"/>
    <mergeCell ref="L6:L7"/>
    <mergeCell ref="K6:K7"/>
    <mergeCell ref="N6:N7"/>
    <mergeCell ref="C5:C7"/>
    <mergeCell ref="J6:J7"/>
    <mergeCell ref="G13:N13"/>
    <mergeCell ref="I14:I15"/>
    <mergeCell ref="M6:M7"/>
    <mergeCell ref="M14:M15"/>
    <mergeCell ref="J14:J15"/>
    <mergeCell ref="G14:G15"/>
    <mergeCell ref="I6:I7"/>
    <mergeCell ref="H14:H15"/>
    <mergeCell ref="P13:P15"/>
    <mergeCell ref="Q13:Q15"/>
    <mergeCell ref="N14:N15"/>
    <mergeCell ref="O13:O15"/>
    <mergeCell ref="K14:K15"/>
    <mergeCell ref="L14:L15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zoomScale="130" zoomScaleNormal="130" zoomScalePageLayoutView="0" workbookViewId="0" topLeftCell="M1">
      <selection activeCell="T6" sqref="T6:T7"/>
    </sheetView>
  </sheetViews>
  <sheetFormatPr defaultColWidth="9.140625" defaultRowHeight="15"/>
  <cols>
    <col min="1" max="1" width="11.00390625" style="16" customWidth="1"/>
    <col min="2" max="2" width="9.57421875" style="16" customWidth="1"/>
    <col min="3" max="3" width="6.421875" style="16" customWidth="1"/>
    <col min="4" max="4" width="10.00390625" style="16" customWidth="1"/>
    <col min="5" max="5" width="33.57421875" style="16" customWidth="1"/>
    <col min="6" max="6" width="10.28125" style="16" customWidth="1"/>
    <col min="7" max="7" width="9.140625" style="23" customWidth="1"/>
    <col min="8" max="8" width="9.28125" style="22" customWidth="1"/>
    <col min="9" max="29" width="9.57421875" style="22" customWidth="1"/>
    <col min="30" max="30" width="9.7109375" style="22" customWidth="1"/>
    <col min="31" max="31" width="6.140625" style="23" customWidth="1"/>
    <col min="32" max="32" width="9.7109375" style="23" customWidth="1"/>
    <col min="33" max="33" width="11.00390625" style="23" customWidth="1"/>
    <col min="34" max="16384" width="9.140625" style="16" customWidth="1"/>
  </cols>
  <sheetData>
    <row r="1" spans="31:33" ht="19.5" customHeight="1">
      <c r="AE1" s="145" t="s">
        <v>209</v>
      </c>
      <c r="AF1" s="145"/>
      <c r="AG1" s="145"/>
    </row>
    <row r="3" spans="1:33" ht="10.5">
      <c r="A3" s="146" t="s">
        <v>428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</row>
    <row r="5" spans="1:33" s="10" customFormat="1" ht="18" customHeight="1">
      <c r="A5" s="139" t="s">
        <v>163</v>
      </c>
      <c r="B5" s="141" t="s">
        <v>331</v>
      </c>
      <c r="C5" s="139" t="s">
        <v>124</v>
      </c>
      <c r="D5" s="141" t="s">
        <v>269</v>
      </c>
      <c r="E5" s="139" t="s">
        <v>162</v>
      </c>
      <c r="F5" s="139" t="s">
        <v>109</v>
      </c>
      <c r="G5" s="149" t="s">
        <v>207</v>
      </c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39" t="s">
        <v>183</v>
      </c>
      <c r="AF5" s="141" t="s">
        <v>184</v>
      </c>
      <c r="AG5" s="153" t="s">
        <v>426</v>
      </c>
    </row>
    <row r="6" spans="1:33" s="10" customFormat="1" ht="32.25" customHeight="1">
      <c r="A6" s="139"/>
      <c r="B6" s="147"/>
      <c r="C6" s="139"/>
      <c r="D6" s="142"/>
      <c r="E6" s="139"/>
      <c r="F6" s="139"/>
      <c r="G6" s="150" t="s">
        <v>473</v>
      </c>
      <c r="H6" s="137" t="s">
        <v>455</v>
      </c>
      <c r="I6" s="137" t="s">
        <v>480</v>
      </c>
      <c r="J6" s="137" t="s">
        <v>481</v>
      </c>
      <c r="K6" s="137" t="s">
        <v>555</v>
      </c>
      <c r="L6" s="137" t="s">
        <v>578</v>
      </c>
      <c r="M6" s="137" t="s">
        <v>579</v>
      </c>
      <c r="N6" s="137" t="s">
        <v>580</v>
      </c>
      <c r="O6" s="137" t="s">
        <v>581</v>
      </c>
      <c r="P6" s="137" t="s">
        <v>551</v>
      </c>
      <c r="Q6" s="137" t="s">
        <v>512</v>
      </c>
      <c r="R6" s="137" t="s">
        <v>513</v>
      </c>
      <c r="S6" s="137" t="s">
        <v>514</v>
      </c>
      <c r="T6" s="137" t="s">
        <v>515</v>
      </c>
      <c r="U6" s="137" t="s">
        <v>582</v>
      </c>
      <c r="V6" s="137" t="s">
        <v>516</v>
      </c>
      <c r="W6" s="137" t="s">
        <v>552</v>
      </c>
      <c r="X6" s="137" t="s">
        <v>520</v>
      </c>
      <c r="Y6" s="137" t="s">
        <v>521</v>
      </c>
      <c r="Z6" s="137" t="s">
        <v>522</v>
      </c>
      <c r="AA6" s="137" t="s">
        <v>517</v>
      </c>
      <c r="AB6" s="137" t="s">
        <v>518</v>
      </c>
      <c r="AC6" s="137" t="s">
        <v>553</v>
      </c>
      <c r="AD6" s="137" t="s">
        <v>519</v>
      </c>
      <c r="AE6" s="139"/>
      <c r="AF6" s="147"/>
      <c r="AG6" s="153"/>
    </row>
    <row r="7" spans="1:33" s="10" customFormat="1" ht="63.75" customHeight="1">
      <c r="A7" s="139"/>
      <c r="B7" s="148"/>
      <c r="C7" s="139"/>
      <c r="D7" s="143"/>
      <c r="E7" s="139"/>
      <c r="F7" s="139"/>
      <c r="G7" s="151"/>
      <c r="H7" s="140"/>
      <c r="I7" s="140"/>
      <c r="J7" s="140"/>
      <c r="K7" s="138"/>
      <c r="L7" s="123"/>
      <c r="M7" s="123"/>
      <c r="N7" s="144"/>
      <c r="O7" s="123"/>
      <c r="P7" s="123"/>
      <c r="Q7" s="123"/>
      <c r="R7" s="123"/>
      <c r="S7" s="144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38"/>
      <c r="AE7" s="139"/>
      <c r="AF7" s="148"/>
      <c r="AG7" s="153"/>
    </row>
    <row r="8" spans="1:33" ht="24" customHeight="1">
      <c r="A8" s="154" t="s">
        <v>128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6"/>
      <c r="AG8" s="11"/>
    </row>
    <row r="9" spans="1:33" ht="60.75" customHeight="1">
      <c r="A9" s="24" t="s">
        <v>129</v>
      </c>
      <c r="B9" s="12" t="s">
        <v>332</v>
      </c>
      <c r="C9" s="24" t="s">
        <v>125</v>
      </c>
      <c r="D9" s="24" t="s">
        <v>283</v>
      </c>
      <c r="E9" s="13" t="s">
        <v>488</v>
      </c>
      <c r="F9" s="13" t="s">
        <v>388</v>
      </c>
      <c r="G9" s="27">
        <v>35</v>
      </c>
      <c r="H9" s="100">
        <v>24</v>
      </c>
      <c r="I9" s="100"/>
      <c r="J9" s="100"/>
      <c r="K9" s="18"/>
      <c r="L9" s="18"/>
      <c r="M9" s="18"/>
      <c r="N9" s="18"/>
      <c r="O9" s="18"/>
      <c r="P9" s="18">
        <v>17.32</v>
      </c>
      <c r="Q9" s="18"/>
      <c r="R9" s="18"/>
      <c r="S9" s="18">
        <v>20</v>
      </c>
      <c r="T9" s="18">
        <v>30</v>
      </c>
      <c r="U9" s="18"/>
      <c r="V9" s="18"/>
      <c r="W9" s="18"/>
      <c r="X9" s="18"/>
      <c r="Y9" s="18"/>
      <c r="Z9" s="18"/>
      <c r="AA9" s="18">
        <v>15</v>
      </c>
      <c r="AB9" s="18"/>
      <c r="AC9" s="18"/>
      <c r="AD9" s="18"/>
      <c r="AE9" s="19">
        <f aca="true" t="shared" si="0" ref="AE9:AE16">COUNT(G9:AD9)</f>
        <v>6</v>
      </c>
      <c r="AF9" s="111">
        <f aca="true" t="shared" si="1" ref="AF9:AF16">STDEVA(G9:AD9)/(SUM(G9:AD9)/COUNTIF(G9:AD9,"&gt;0"))</f>
        <v>0.3274549787135452</v>
      </c>
      <c r="AG9" s="7">
        <f aca="true" t="shared" si="2" ref="AG9:AG16">1/AE9*(SUM(G9:AD9))</f>
        <v>23.55333333333333</v>
      </c>
    </row>
    <row r="10" spans="1:33" ht="57.75" customHeight="1">
      <c r="A10" s="24" t="s">
        <v>130</v>
      </c>
      <c r="B10" s="12" t="s">
        <v>333</v>
      </c>
      <c r="C10" s="24" t="s">
        <v>125</v>
      </c>
      <c r="D10" s="24" t="s">
        <v>284</v>
      </c>
      <c r="E10" s="13" t="s">
        <v>483</v>
      </c>
      <c r="F10" s="13" t="s">
        <v>388</v>
      </c>
      <c r="G10" s="27">
        <v>35</v>
      </c>
      <c r="H10" s="100">
        <v>24</v>
      </c>
      <c r="I10" s="100"/>
      <c r="J10" s="100"/>
      <c r="K10" s="18"/>
      <c r="L10" s="18">
        <v>13.9</v>
      </c>
      <c r="M10" s="18"/>
      <c r="N10" s="18">
        <v>20</v>
      </c>
      <c r="O10" s="18"/>
      <c r="P10" s="18">
        <v>15</v>
      </c>
      <c r="Q10" s="18">
        <v>13.9</v>
      </c>
      <c r="R10" s="18"/>
      <c r="S10" s="18">
        <v>19</v>
      </c>
      <c r="T10" s="18"/>
      <c r="U10" s="18"/>
      <c r="V10" s="18"/>
      <c r="W10" s="18"/>
      <c r="X10" s="18">
        <v>20.62</v>
      </c>
      <c r="Y10" s="18"/>
      <c r="Z10" s="18"/>
      <c r="AA10" s="104"/>
      <c r="AB10" s="104"/>
      <c r="AC10" s="18">
        <v>18</v>
      </c>
      <c r="AD10" s="18">
        <v>14.96</v>
      </c>
      <c r="AE10" s="19">
        <f t="shared" si="0"/>
        <v>10</v>
      </c>
      <c r="AF10" s="20">
        <f t="shared" si="1"/>
        <v>0.3289873044447854</v>
      </c>
      <c r="AG10" s="7">
        <f t="shared" si="2"/>
        <v>19.438000000000002</v>
      </c>
    </row>
    <row r="11" spans="1:33" ht="45.75" customHeight="1">
      <c r="A11" s="24" t="s">
        <v>189</v>
      </c>
      <c r="B11" s="12" t="s">
        <v>334</v>
      </c>
      <c r="C11" s="24" t="s">
        <v>125</v>
      </c>
      <c r="D11" s="24" t="s">
        <v>285</v>
      </c>
      <c r="E11" s="13" t="s">
        <v>484</v>
      </c>
      <c r="F11" s="13" t="s">
        <v>388</v>
      </c>
      <c r="G11" s="27"/>
      <c r="H11" s="100"/>
      <c r="I11" s="100"/>
      <c r="J11" s="100"/>
      <c r="K11" s="18"/>
      <c r="L11" s="18"/>
      <c r="M11" s="18">
        <v>12.26</v>
      </c>
      <c r="N11" s="18"/>
      <c r="O11" s="18"/>
      <c r="P11" s="18"/>
      <c r="Q11" s="18">
        <v>13.9</v>
      </c>
      <c r="R11" s="18"/>
      <c r="S11" s="18">
        <v>12</v>
      </c>
      <c r="T11" s="18"/>
      <c r="U11" s="18"/>
      <c r="V11" s="18"/>
      <c r="W11" s="18"/>
      <c r="X11" s="18"/>
      <c r="Y11" s="18"/>
      <c r="Z11" s="18"/>
      <c r="AA11" s="18">
        <v>13</v>
      </c>
      <c r="AB11" s="18">
        <v>12.41</v>
      </c>
      <c r="AC11" s="18"/>
      <c r="AD11" s="18"/>
      <c r="AE11" s="19">
        <f t="shared" si="0"/>
        <v>5</v>
      </c>
      <c r="AF11" s="20">
        <f t="shared" si="1"/>
        <v>0.05959939118380902</v>
      </c>
      <c r="AG11" s="7">
        <f t="shared" si="2"/>
        <v>12.713999999999999</v>
      </c>
    </row>
    <row r="12" spans="1:33" ht="48" customHeight="1">
      <c r="A12" s="24" t="s">
        <v>131</v>
      </c>
      <c r="B12" s="12" t="s">
        <v>335</v>
      </c>
      <c r="C12" s="24" t="s">
        <v>125</v>
      </c>
      <c r="D12" s="24" t="s">
        <v>323</v>
      </c>
      <c r="E12" s="13" t="s">
        <v>330</v>
      </c>
      <c r="F12" s="115" t="s">
        <v>497</v>
      </c>
      <c r="G12" s="27">
        <v>170</v>
      </c>
      <c r="H12" s="100"/>
      <c r="I12" s="100"/>
      <c r="J12" s="100"/>
      <c r="K12" s="18"/>
      <c r="L12" s="18">
        <v>190</v>
      </c>
      <c r="M12" s="18">
        <v>108.47</v>
      </c>
      <c r="N12" s="18"/>
      <c r="O12" s="18">
        <v>94.76</v>
      </c>
      <c r="P12" s="18"/>
      <c r="Q12" s="18"/>
      <c r="R12" s="18"/>
      <c r="S12" s="18"/>
      <c r="T12" s="18">
        <v>160</v>
      </c>
      <c r="U12" s="18"/>
      <c r="V12" s="18"/>
      <c r="W12" s="18"/>
      <c r="X12" s="18"/>
      <c r="Y12" s="18"/>
      <c r="Z12" s="18"/>
      <c r="AA12" s="18">
        <v>153</v>
      </c>
      <c r="AB12" s="18"/>
      <c r="AC12" s="18">
        <v>187</v>
      </c>
      <c r="AD12" s="18">
        <v>155.1</v>
      </c>
      <c r="AE12" s="19">
        <f t="shared" si="0"/>
        <v>8</v>
      </c>
      <c r="AF12" s="20">
        <f t="shared" si="1"/>
        <v>0.2252643440234308</v>
      </c>
      <c r="AG12" s="7">
        <f t="shared" si="2"/>
        <v>152.29125</v>
      </c>
    </row>
    <row r="13" spans="1:33" ht="57.75" customHeight="1">
      <c r="A13" s="24" t="s">
        <v>132</v>
      </c>
      <c r="B13" s="12" t="s">
        <v>336</v>
      </c>
      <c r="C13" s="24" t="s">
        <v>125</v>
      </c>
      <c r="D13" s="24" t="s">
        <v>286</v>
      </c>
      <c r="E13" s="13" t="s">
        <v>485</v>
      </c>
      <c r="F13" s="13" t="s">
        <v>388</v>
      </c>
      <c r="G13" s="27"/>
      <c r="H13" s="100"/>
      <c r="I13" s="100"/>
      <c r="J13" s="100"/>
      <c r="K13" s="104"/>
      <c r="L13" s="104"/>
      <c r="M13" s="104"/>
      <c r="N13" s="104"/>
      <c r="O13" s="104"/>
      <c r="P13" s="104">
        <v>20</v>
      </c>
      <c r="Q13" s="104"/>
      <c r="R13" s="104"/>
      <c r="S13" s="104">
        <v>20</v>
      </c>
      <c r="T13" s="18"/>
      <c r="U13" s="18"/>
      <c r="V13" s="18"/>
      <c r="W13" s="18"/>
      <c r="X13" s="18"/>
      <c r="Y13" s="18"/>
      <c r="Z13" s="18"/>
      <c r="AA13" s="18">
        <v>15</v>
      </c>
      <c r="AB13" s="18">
        <v>11.76</v>
      </c>
      <c r="AC13" s="18">
        <v>20</v>
      </c>
      <c r="AD13" s="104"/>
      <c r="AE13" s="19">
        <f t="shared" si="0"/>
        <v>5</v>
      </c>
      <c r="AF13" s="20">
        <f t="shared" si="1"/>
        <v>0.21914289728218986</v>
      </c>
      <c r="AG13" s="7">
        <f t="shared" si="2"/>
        <v>17.352</v>
      </c>
    </row>
    <row r="14" spans="1:33" ht="63.75" customHeight="1">
      <c r="A14" s="24" t="s">
        <v>133</v>
      </c>
      <c r="B14" s="14" t="s">
        <v>337</v>
      </c>
      <c r="C14" s="24" t="s">
        <v>125</v>
      </c>
      <c r="D14" s="24" t="s">
        <v>287</v>
      </c>
      <c r="E14" s="13" t="s">
        <v>288</v>
      </c>
      <c r="F14" s="13" t="s">
        <v>388</v>
      </c>
      <c r="G14" s="27"/>
      <c r="H14" s="100">
        <v>26</v>
      </c>
      <c r="I14" s="100">
        <v>25</v>
      </c>
      <c r="J14" s="100">
        <v>25</v>
      </c>
      <c r="K14" s="18"/>
      <c r="L14" s="18"/>
      <c r="M14" s="18"/>
      <c r="N14" s="18"/>
      <c r="O14" s="18"/>
      <c r="P14" s="18"/>
      <c r="Q14" s="104"/>
      <c r="R14" s="18"/>
      <c r="S14" s="18"/>
      <c r="T14" s="18"/>
      <c r="U14" s="18"/>
      <c r="V14" s="18">
        <v>11.7</v>
      </c>
      <c r="W14" s="18">
        <v>12.7</v>
      </c>
      <c r="X14" s="18">
        <v>18.32</v>
      </c>
      <c r="Y14" s="18">
        <v>15</v>
      </c>
      <c r="Z14" s="18">
        <v>15</v>
      </c>
      <c r="AA14" s="18"/>
      <c r="AB14" s="18"/>
      <c r="AC14" s="18"/>
      <c r="AD14" s="18"/>
      <c r="AE14" s="19">
        <f t="shared" si="0"/>
        <v>8</v>
      </c>
      <c r="AF14" s="20">
        <f t="shared" si="1"/>
        <v>0.318303284145726</v>
      </c>
      <c r="AG14" s="7">
        <f t="shared" si="2"/>
        <v>18.59</v>
      </c>
    </row>
    <row r="15" spans="1:33" ht="86.25" customHeight="1">
      <c r="A15" s="24" t="s">
        <v>43</v>
      </c>
      <c r="B15" s="14" t="s">
        <v>44</v>
      </c>
      <c r="C15" s="24" t="s">
        <v>37</v>
      </c>
      <c r="D15" s="24" t="s">
        <v>45</v>
      </c>
      <c r="E15" s="13" t="s">
        <v>46</v>
      </c>
      <c r="F15" s="13" t="s">
        <v>47</v>
      </c>
      <c r="G15" s="100">
        <v>200</v>
      </c>
      <c r="H15" s="100"/>
      <c r="I15" s="100"/>
      <c r="J15" s="100"/>
      <c r="K15" s="18">
        <v>104.27</v>
      </c>
      <c r="L15" s="18"/>
      <c r="M15" s="18"/>
      <c r="N15" s="18"/>
      <c r="O15" s="18"/>
      <c r="P15" s="18">
        <v>113.66</v>
      </c>
      <c r="Q15" s="18">
        <v>90</v>
      </c>
      <c r="R15" s="18">
        <v>151.98</v>
      </c>
      <c r="S15" s="18">
        <v>130</v>
      </c>
      <c r="T15" s="18"/>
      <c r="U15" s="18">
        <v>100</v>
      </c>
      <c r="V15" s="18"/>
      <c r="W15" s="18"/>
      <c r="X15" s="18"/>
      <c r="Y15" s="18"/>
      <c r="Z15" s="18"/>
      <c r="AA15" s="18"/>
      <c r="AB15" s="18"/>
      <c r="AC15" s="18"/>
      <c r="AD15" s="18"/>
      <c r="AE15" s="19">
        <f t="shared" si="0"/>
        <v>7</v>
      </c>
      <c r="AF15" s="20">
        <f t="shared" si="1"/>
        <v>0.3004635320295991</v>
      </c>
      <c r="AG15" s="7">
        <f t="shared" si="2"/>
        <v>127.13</v>
      </c>
    </row>
    <row r="16" spans="1:33" ht="105" customHeight="1">
      <c r="A16" s="24" t="s">
        <v>48</v>
      </c>
      <c r="B16" s="14" t="s">
        <v>49</v>
      </c>
      <c r="C16" s="24" t="s">
        <v>37</v>
      </c>
      <c r="D16" s="24" t="s">
        <v>422</v>
      </c>
      <c r="E16" s="13" t="s">
        <v>423</v>
      </c>
      <c r="F16" s="13" t="s">
        <v>50</v>
      </c>
      <c r="G16" s="100">
        <v>200</v>
      </c>
      <c r="H16" s="100"/>
      <c r="I16" s="100"/>
      <c r="J16" s="100"/>
      <c r="K16" s="18">
        <v>117.18</v>
      </c>
      <c r="L16" s="18"/>
      <c r="M16" s="18"/>
      <c r="N16" s="18"/>
      <c r="O16" s="18"/>
      <c r="P16" s="18">
        <v>100.54</v>
      </c>
      <c r="Q16" s="18"/>
      <c r="R16" s="18">
        <v>112.63</v>
      </c>
      <c r="S16" s="104">
        <v>130</v>
      </c>
      <c r="T16" s="18">
        <v>160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9">
        <f t="shared" si="0"/>
        <v>6</v>
      </c>
      <c r="AF16" s="20">
        <f t="shared" si="1"/>
        <v>0.2709640250844324</v>
      </c>
      <c r="AG16" s="7">
        <f t="shared" si="2"/>
        <v>136.725</v>
      </c>
    </row>
    <row r="17" spans="1:33" s="15" customFormat="1" ht="36.7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</row>
  </sheetData>
  <sheetProtection/>
  <mergeCells count="38">
    <mergeCell ref="A17:AG17"/>
    <mergeCell ref="AE5:AE7"/>
    <mergeCell ref="AF5:AF7"/>
    <mergeCell ref="AG5:AG7"/>
    <mergeCell ref="A5:A7"/>
    <mergeCell ref="O6:O7"/>
    <mergeCell ref="P6:P7"/>
    <mergeCell ref="U6:U7"/>
    <mergeCell ref="Z6:Z7"/>
    <mergeCell ref="A8:AF8"/>
    <mergeCell ref="AE1:AG1"/>
    <mergeCell ref="A3:AG3"/>
    <mergeCell ref="B5:B7"/>
    <mergeCell ref="AA6:AA7"/>
    <mergeCell ref="S6:S7"/>
    <mergeCell ref="H6:H7"/>
    <mergeCell ref="G5:AD5"/>
    <mergeCell ref="I6:I7"/>
    <mergeCell ref="C5:C7"/>
    <mergeCell ref="G6:G7"/>
    <mergeCell ref="F5:F7"/>
    <mergeCell ref="R6:R7"/>
    <mergeCell ref="E5:E7"/>
    <mergeCell ref="J6:J7"/>
    <mergeCell ref="D5:D7"/>
    <mergeCell ref="K6:K7"/>
    <mergeCell ref="N6:N7"/>
    <mergeCell ref="L6:L7"/>
    <mergeCell ref="M6:M7"/>
    <mergeCell ref="AC6:AC7"/>
    <mergeCell ref="Q6:Q7"/>
    <mergeCell ref="AD6:AD7"/>
    <mergeCell ref="T6:T7"/>
    <mergeCell ref="W6:W7"/>
    <mergeCell ref="Y6:Y7"/>
    <mergeCell ref="X6:X7"/>
    <mergeCell ref="V6:V7"/>
    <mergeCell ref="AB6:AB7"/>
  </mergeCells>
  <dataValidations count="2">
    <dataValidation type="list" allowBlank="1" showInputMessage="1" showErrorMessage="1" sqref="B15:B16">
      <formula1>dictba3b8dc03d754426ad39ab6e2adeedcf</formula1>
    </dataValidation>
    <dataValidation type="list" allowBlank="1" showInputMessage="1" showErrorMessage="1" sqref="C15:C16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120" zoomScaleNormal="120" zoomScalePageLayoutView="0" workbookViewId="0" topLeftCell="A1">
      <selection activeCell="E11" sqref="E11"/>
    </sheetView>
  </sheetViews>
  <sheetFormatPr defaultColWidth="9.140625" defaultRowHeight="15"/>
  <cols>
    <col min="1" max="1" width="14.140625" style="43" customWidth="1"/>
    <col min="2" max="2" width="11.28125" style="43" customWidth="1"/>
    <col min="3" max="3" width="6.57421875" style="43" customWidth="1"/>
    <col min="4" max="4" width="23.421875" style="43" customWidth="1"/>
    <col min="5" max="5" width="22.28125" style="43" customWidth="1"/>
    <col min="6" max="6" width="13.57421875" style="43" customWidth="1"/>
    <col min="7" max="7" width="10.421875" style="44" customWidth="1"/>
    <col min="8" max="8" width="10.28125" style="44" customWidth="1"/>
    <col min="9" max="9" width="9.7109375" style="44" customWidth="1"/>
    <col min="10" max="10" width="10.28125" style="44" customWidth="1"/>
    <col min="11" max="11" width="10.00390625" style="44" customWidth="1"/>
    <col min="12" max="12" width="10.57421875" style="44" customWidth="1"/>
    <col min="13" max="13" width="11.28125" style="44" customWidth="1"/>
    <col min="14" max="14" width="11.140625" style="44" customWidth="1"/>
    <col min="15" max="15" width="10.00390625" style="44" customWidth="1"/>
    <col min="16" max="16" width="7.57421875" style="44" customWidth="1"/>
    <col min="17" max="17" width="8.28125" style="44" customWidth="1"/>
    <col min="18" max="18" width="9.28125" style="44" customWidth="1"/>
    <col min="19" max="16384" width="9.140625" style="43" customWidth="1"/>
  </cols>
  <sheetData>
    <row r="1" spans="17:18" ht="22.5" customHeight="1">
      <c r="Q1" s="165" t="s">
        <v>210</v>
      </c>
      <c r="R1" s="165"/>
    </row>
    <row r="2" ht="21" customHeight="1"/>
    <row r="3" spans="1:18" ht="11.25">
      <c r="A3" s="166" t="s">
        <v>429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1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46" customFormat="1" ht="30.75" customHeight="1">
      <c r="A5" s="164" t="s">
        <v>163</v>
      </c>
      <c r="B5" s="161" t="s">
        <v>331</v>
      </c>
      <c r="C5" s="164" t="s">
        <v>124</v>
      </c>
      <c r="D5" s="161" t="s">
        <v>269</v>
      </c>
      <c r="E5" s="164" t="s">
        <v>162</v>
      </c>
      <c r="F5" s="164" t="s">
        <v>110</v>
      </c>
      <c r="G5" s="158" t="s">
        <v>207</v>
      </c>
      <c r="H5" s="159"/>
      <c r="I5" s="159"/>
      <c r="J5" s="159"/>
      <c r="K5" s="159"/>
      <c r="L5" s="159"/>
      <c r="M5" s="159"/>
      <c r="N5" s="159"/>
      <c r="O5" s="160"/>
      <c r="P5" s="164" t="s">
        <v>183</v>
      </c>
      <c r="Q5" s="161" t="s">
        <v>184</v>
      </c>
      <c r="R5" s="157" t="s">
        <v>430</v>
      </c>
    </row>
    <row r="6" spans="1:18" s="46" customFormat="1" ht="36" customHeight="1">
      <c r="A6" s="164"/>
      <c r="B6" s="162"/>
      <c r="C6" s="164"/>
      <c r="D6" s="167"/>
      <c r="E6" s="164"/>
      <c r="F6" s="164"/>
      <c r="G6" s="169" t="s">
        <v>453</v>
      </c>
      <c r="H6" s="169" t="s">
        <v>473</v>
      </c>
      <c r="I6" s="169" t="s">
        <v>460</v>
      </c>
      <c r="J6" s="169" t="s">
        <v>509</v>
      </c>
      <c r="K6" s="169" t="s">
        <v>508</v>
      </c>
      <c r="L6" s="169" t="s">
        <v>507</v>
      </c>
      <c r="M6" s="169" t="s">
        <v>506</v>
      </c>
      <c r="N6" s="169" t="s">
        <v>505</v>
      </c>
      <c r="O6" s="169" t="s">
        <v>504</v>
      </c>
      <c r="P6" s="164"/>
      <c r="Q6" s="162"/>
      <c r="R6" s="157"/>
    </row>
    <row r="7" spans="1:18" s="46" customFormat="1" ht="61.5" customHeight="1">
      <c r="A7" s="164"/>
      <c r="B7" s="163"/>
      <c r="C7" s="164"/>
      <c r="D7" s="168"/>
      <c r="E7" s="164"/>
      <c r="F7" s="164"/>
      <c r="G7" s="170"/>
      <c r="H7" s="172"/>
      <c r="I7" s="170"/>
      <c r="J7" s="171"/>
      <c r="K7" s="171"/>
      <c r="L7" s="171"/>
      <c r="M7" s="171"/>
      <c r="N7" s="171"/>
      <c r="O7" s="171"/>
      <c r="P7" s="164"/>
      <c r="Q7" s="163"/>
      <c r="R7" s="157"/>
    </row>
    <row r="8" spans="1:18" s="47" customFormat="1" ht="27.75" customHeight="1">
      <c r="A8" s="175" t="s">
        <v>65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7"/>
      <c r="R8" s="34"/>
    </row>
    <row r="9" spans="1:18" s="47" customFormat="1" ht="123.75" customHeight="1">
      <c r="A9" s="35" t="s">
        <v>80</v>
      </c>
      <c r="B9" s="36" t="s">
        <v>340</v>
      </c>
      <c r="C9" s="35" t="s">
        <v>125</v>
      </c>
      <c r="D9" s="35" t="s">
        <v>18</v>
      </c>
      <c r="E9" s="37" t="s">
        <v>270</v>
      </c>
      <c r="F9" s="37" t="s">
        <v>156</v>
      </c>
      <c r="G9" s="38"/>
      <c r="H9" s="38">
        <v>300</v>
      </c>
      <c r="I9" s="38">
        <v>320</v>
      </c>
      <c r="J9" s="39">
        <v>254.45</v>
      </c>
      <c r="K9" s="39">
        <v>350.3</v>
      </c>
      <c r="L9" s="39"/>
      <c r="M9" s="39"/>
      <c r="N9" s="39"/>
      <c r="O9" s="39"/>
      <c r="P9" s="37">
        <f>COUNT(G9:O9)</f>
        <v>4</v>
      </c>
      <c r="Q9" s="40">
        <f>STDEVA(G9:O9)/(SUM(G9:O9)/COUNTIF(G9:O9,"&gt;0"))</f>
        <v>0.13134126868640408</v>
      </c>
      <c r="R9" s="34">
        <f>1/P9*(SUM(G9:O9))</f>
        <v>306.1875</v>
      </c>
    </row>
    <row r="10" spans="1:18" s="47" customFormat="1" ht="114.75" customHeight="1">
      <c r="A10" s="35" t="s">
        <v>191</v>
      </c>
      <c r="B10" s="36" t="s">
        <v>383</v>
      </c>
      <c r="C10" s="35" t="s">
        <v>125</v>
      </c>
      <c r="D10" s="35" t="s">
        <v>501</v>
      </c>
      <c r="E10" s="37" t="s">
        <v>60</v>
      </c>
      <c r="F10" s="109" t="s">
        <v>389</v>
      </c>
      <c r="G10" s="38">
        <v>200</v>
      </c>
      <c r="H10" s="38">
        <v>215</v>
      </c>
      <c r="I10" s="38">
        <v>200</v>
      </c>
      <c r="J10" s="39"/>
      <c r="K10" s="39">
        <v>170</v>
      </c>
      <c r="L10" s="39">
        <v>150.6</v>
      </c>
      <c r="M10" s="39">
        <v>150</v>
      </c>
      <c r="N10" s="39"/>
      <c r="O10" s="39"/>
      <c r="P10" s="37">
        <f>COUNT(G10:O10)</f>
        <v>6</v>
      </c>
      <c r="Q10" s="40">
        <f>STDEVA(G10:O10)/(SUM(G10:O10)/COUNTIF(G10:O10,"&gt;0"))</f>
        <v>0.1540435357780111</v>
      </c>
      <c r="R10" s="34">
        <f>1/P10*(SUM(G10:O10))</f>
        <v>180.9333333333333</v>
      </c>
    </row>
    <row r="11" spans="1:18" s="47" customFormat="1" ht="111.75" customHeight="1">
      <c r="A11" s="35" t="s">
        <v>222</v>
      </c>
      <c r="B11" s="36" t="s">
        <v>383</v>
      </c>
      <c r="C11" s="35" t="s">
        <v>125</v>
      </c>
      <c r="D11" s="35" t="s">
        <v>501</v>
      </c>
      <c r="E11" s="37" t="s">
        <v>61</v>
      </c>
      <c r="F11" s="109" t="s">
        <v>389</v>
      </c>
      <c r="G11" s="38">
        <v>186</v>
      </c>
      <c r="H11" s="38">
        <v>220</v>
      </c>
      <c r="I11" s="38"/>
      <c r="J11" s="39"/>
      <c r="K11" s="39">
        <v>210</v>
      </c>
      <c r="L11" s="39"/>
      <c r="M11" s="39">
        <v>148.3</v>
      </c>
      <c r="N11" s="39">
        <v>200</v>
      </c>
      <c r="O11" s="39"/>
      <c r="P11" s="37">
        <f>COUNT(G11:O11)</f>
        <v>5</v>
      </c>
      <c r="Q11" s="40">
        <f>STDEVA(G11:O11)/(SUM(G11:O11)/COUNTIF(G11:O11,"&gt;0"))</f>
        <v>0.1446727004892797</v>
      </c>
      <c r="R11" s="34">
        <f>1/P11*(SUM(G11:O11))</f>
        <v>192.86</v>
      </c>
    </row>
    <row r="12" spans="1:18" ht="117" customHeight="1">
      <c r="A12" s="35" t="s">
        <v>36</v>
      </c>
      <c r="B12" s="36" t="s">
        <v>383</v>
      </c>
      <c r="C12" s="35" t="s">
        <v>37</v>
      </c>
      <c r="D12" s="35" t="s">
        <v>501</v>
      </c>
      <c r="E12" s="37" t="s">
        <v>38</v>
      </c>
      <c r="F12" s="109" t="s">
        <v>39</v>
      </c>
      <c r="G12" s="38">
        <v>405</v>
      </c>
      <c r="H12" s="38">
        <v>400</v>
      </c>
      <c r="I12" s="38"/>
      <c r="J12" s="39"/>
      <c r="K12" s="39"/>
      <c r="L12" s="39">
        <v>356</v>
      </c>
      <c r="M12" s="39"/>
      <c r="N12" s="39"/>
      <c r="O12" s="39">
        <v>425.4</v>
      </c>
      <c r="P12" s="37">
        <f>COUNT(G12:O12)</f>
        <v>4</v>
      </c>
      <c r="Q12" s="40">
        <f>STDEVA(G12:O12)/(SUM(G12:O12)/COUNTIF(G12:O12,"&gt;0"))</f>
        <v>0.07365459731361146</v>
      </c>
      <c r="R12" s="34">
        <f>1/P12*(SUM(G12:O12))</f>
        <v>396.6</v>
      </c>
    </row>
    <row r="13" spans="1:17" ht="11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</row>
    <row r="14" spans="1:17" ht="11.2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</sheetData>
  <sheetProtection/>
  <mergeCells count="23">
    <mergeCell ref="A13:Q14"/>
    <mergeCell ref="A8:Q8"/>
    <mergeCell ref="L6:L7"/>
    <mergeCell ref="M6:M7"/>
    <mergeCell ref="O6:O7"/>
    <mergeCell ref="K6:K7"/>
    <mergeCell ref="F5:F7"/>
    <mergeCell ref="Q1:R1"/>
    <mergeCell ref="A3:R3"/>
    <mergeCell ref="A5:A7"/>
    <mergeCell ref="D5:D7"/>
    <mergeCell ref="E5:E7"/>
    <mergeCell ref="I6:I7"/>
    <mergeCell ref="N6:N7"/>
    <mergeCell ref="J6:J7"/>
    <mergeCell ref="H6:H7"/>
    <mergeCell ref="G6:G7"/>
    <mergeCell ref="R5:R7"/>
    <mergeCell ref="G5:O5"/>
    <mergeCell ref="Q5:Q7"/>
    <mergeCell ref="B5:B7"/>
    <mergeCell ref="P5:P7"/>
    <mergeCell ref="C5:C7"/>
  </mergeCells>
  <dataValidations count="2">
    <dataValidation type="list" allowBlank="1" showInputMessage="1" showErrorMessage="1" sqref="B12">
      <formula1>dictba3b8dc03d754426ad39ab6e2adeedcf</formula1>
    </dataValidation>
    <dataValidation type="list" allowBlank="1" showInputMessage="1" showErrorMessage="1" sqref="C12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zoomScale="140" zoomScaleNormal="140" zoomScalePageLayoutView="0" workbookViewId="0" topLeftCell="C1">
      <selection activeCell="S4" sqref="F1:S16384"/>
    </sheetView>
  </sheetViews>
  <sheetFormatPr defaultColWidth="9.140625" defaultRowHeight="15"/>
  <cols>
    <col min="1" max="1" width="13.28125" style="30" customWidth="1"/>
    <col min="2" max="2" width="11.00390625" style="30" customWidth="1"/>
    <col min="3" max="3" width="9.7109375" style="30" customWidth="1"/>
    <col min="4" max="4" width="10.140625" style="30" customWidth="1"/>
    <col min="5" max="5" width="22.7109375" style="30" customWidth="1"/>
    <col min="6" max="6" width="11.00390625" style="30" customWidth="1"/>
    <col min="7" max="7" width="10.00390625" style="31" customWidth="1"/>
    <col min="8" max="8" width="9.28125" style="31" customWidth="1"/>
    <col min="9" max="15" width="10.140625" style="31" customWidth="1"/>
    <col min="16" max="16" width="10.28125" style="31" customWidth="1"/>
    <col min="17" max="17" width="7.8515625" style="31" customWidth="1"/>
    <col min="18" max="18" width="7.7109375" style="31" customWidth="1"/>
    <col min="19" max="19" width="11.8515625" style="31" customWidth="1"/>
    <col min="20" max="16384" width="9.140625" style="30" customWidth="1"/>
  </cols>
  <sheetData>
    <row r="1" spans="17:19" ht="19.5" customHeight="1">
      <c r="Q1" s="178" t="s">
        <v>211</v>
      </c>
      <c r="R1" s="178"/>
      <c r="S1" s="178"/>
    </row>
    <row r="3" spans="1:19" ht="11.25">
      <c r="A3" s="179" t="s">
        <v>431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7:19" ht="11.25"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6" spans="1:19" s="33" customFormat="1" ht="36.75" customHeight="1">
      <c r="A6" s="164" t="s">
        <v>163</v>
      </c>
      <c r="B6" s="161" t="s">
        <v>331</v>
      </c>
      <c r="C6" s="164" t="s">
        <v>124</v>
      </c>
      <c r="D6" s="161" t="s">
        <v>269</v>
      </c>
      <c r="E6" s="164" t="s">
        <v>162</v>
      </c>
      <c r="F6" s="164" t="s">
        <v>110</v>
      </c>
      <c r="G6" s="180" t="s">
        <v>207</v>
      </c>
      <c r="H6" s="180"/>
      <c r="I6" s="180"/>
      <c r="J6" s="180"/>
      <c r="K6" s="180"/>
      <c r="L6" s="180"/>
      <c r="M6" s="180"/>
      <c r="N6" s="180"/>
      <c r="O6" s="180"/>
      <c r="P6" s="180"/>
      <c r="Q6" s="161" t="s">
        <v>183</v>
      </c>
      <c r="R6" s="161" t="s">
        <v>184</v>
      </c>
      <c r="S6" s="182" t="s">
        <v>432</v>
      </c>
    </row>
    <row r="7" spans="1:19" s="33" customFormat="1" ht="96.75" customHeight="1">
      <c r="A7" s="164"/>
      <c r="B7" s="163"/>
      <c r="C7" s="164"/>
      <c r="D7" s="181"/>
      <c r="E7" s="164"/>
      <c r="F7" s="164"/>
      <c r="G7" s="105" t="s">
        <v>453</v>
      </c>
      <c r="H7" s="105" t="s">
        <v>473</v>
      </c>
      <c r="I7" s="105" t="s">
        <v>476</v>
      </c>
      <c r="J7" s="105" t="s">
        <v>461</v>
      </c>
      <c r="K7" s="105" t="s">
        <v>454</v>
      </c>
      <c r="L7" s="105" t="s">
        <v>573</v>
      </c>
      <c r="M7" s="105" t="s">
        <v>574</v>
      </c>
      <c r="N7" s="105" t="s">
        <v>510</v>
      </c>
      <c r="O7" s="105" t="s">
        <v>554</v>
      </c>
      <c r="P7" s="105" t="s">
        <v>511</v>
      </c>
      <c r="Q7" s="163"/>
      <c r="R7" s="163"/>
      <c r="S7" s="183"/>
    </row>
    <row r="8" spans="1:19" ht="26.25" customHeight="1">
      <c r="A8" s="186" t="s">
        <v>34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8"/>
      <c r="S8" s="32"/>
    </row>
    <row r="9" spans="1:19" ht="82.5" customHeight="1">
      <c r="A9" s="41" t="s">
        <v>192</v>
      </c>
      <c r="B9" s="42" t="s">
        <v>341</v>
      </c>
      <c r="C9" s="35" t="s">
        <v>125</v>
      </c>
      <c r="D9" s="35" t="s">
        <v>271</v>
      </c>
      <c r="E9" s="48" t="s">
        <v>321</v>
      </c>
      <c r="F9" s="37" t="s">
        <v>390</v>
      </c>
      <c r="G9" s="38"/>
      <c r="H9" s="38">
        <v>125</v>
      </c>
      <c r="I9" s="38">
        <v>110</v>
      </c>
      <c r="J9" s="38"/>
      <c r="K9" s="38"/>
      <c r="L9" s="39">
        <v>114</v>
      </c>
      <c r="M9" s="39">
        <v>94</v>
      </c>
      <c r="N9" s="39">
        <v>88.5</v>
      </c>
      <c r="O9" s="39"/>
      <c r="P9" s="39"/>
      <c r="Q9" s="37">
        <f>COUNT(G9:P9)</f>
        <v>5</v>
      </c>
      <c r="R9" s="40">
        <f>STDEVA(G9:P9)/(SUM(G9:P9)/COUNTIF(G9:P9,"&gt;0"))</f>
        <v>0.14038698400342703</v>
      </c>
      <c r="S9" s="34">
        <f>1/Q9*(SUM(G9:P9))</f>
        <v>106.30000000000001</v>
      </c>
    </row>
    <row r="10" spans="1:19" ht="69" customHeight="1">
      <c r="A10" s="35" t="s">
        <v>193</v>
      </c>
      <c r="B10" s="36" t="s">
        <v>341</v>
      </c>
      <c r="C10" s="35" t="s">
        <v>125</v>
      </c>
      <c r="D10" s="35" t="s">
        <v>271</v>
      </c>
      <c r="E10" s="48" t="s">
        <v>322</v>
      </c>
      <c r="F10" s="37" t="s">
        <v>391</v>
      </c>
      <c r="G10" s="38">
        <v>142</v>
      </c>
      <c r="H10" s="38">
        <v>140</v>
      </c>
      <c r="I10" s="38">
        <v>120</v>
      </c>
      <c r="J10" s="38">
        <v>180</v>
      </c>
      <c r="K10" s="38">
        <v>153</v>
      </c>
      <c r="L10" s="39"/>
      <c r="M10" s="39"/>
      <c r="N10" s="39"/>
      <c r="O10" s="39">
        <v>130</v>
      </c>
      <c r="P10" s="39">
        <v>115.32</v>
      </c>
      <c r="Q10" s="37">
        <f>COUNT(G10:P10)</f>
        <v>7</v>
      </c>
      <c r="R10" s="40">
        <f>STDEVA(G10:P10)/(SUM(G10:P10)/COUNTIF(G10:P10,"&gt;0"))</f>
        <v>0.15649776989625874</v>
      </c>
      <c r="S10" s="34">
        <f>1/Q10*(SUM(G10:P10))</f>
        <v>140.04571428571427</v>
      </c>
    </row>
    <row r="11" spans="1:19" ht="59.25" customHeight="1">
      <c r="A11" s="35" t="s">
        <v>217</v>
      </c>
      <c r="B11" s="36" t="s">
        <v>341</v>
      </c>
      <c r="C11" s="35" t="s">
        <v>125</v>
      </c>
      <c r="D11" s="35" t="s">
        <v>271</v>
      </c>
      <c r="E11" s="48" t="s">
        <v>218</v>
      </c>
      <c r="F11" s="37" t="s">
        <v>391</v>
      </c>
      <c r="G11" s="38">
        <v>170</v>
      </c>
      <c r="H11" s="38">
        <v>200</v>
      </c>
      <c r="I11" s="38">
        <v>135</v>
      </c>
      <c r="J11" s="38">
        <v>180</v>
      </c>
      <c r="K11" s="38">
        <v>165</v>
      </c>
      <c r="L11" s="39"/>
      <c r="M11" s="39"/>
      <c r="N11" s="39"/>
      <c r="O11" s="103"/>
      <c r="P11" s="39"/>
      <c r="Q11" s="37">
        <f>COUNT(G11:P11)</f>
        <v>5</v>
      </c>
      <c r="R11" s="40">
        <f>STDEVA(G11:P11)/(SUM(G11:P11)/COUNTIF(G11:P11,"&gt;0"))</f>
        <v>0.13951224971331083</v>
      </c>
      <c r="S11" s="34">
        <f>1/Q11*(SUM(G11:P11))</f>
        <v>170</v>
      </c>
    </row>
    <row r="12" spans="1:19" s="49" customFormat="1" ht="33.75" customHeight="1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5"/>
    </row>
  </sheetData>
  <sheetProtection/>
  <mergeCells count="14">
    <mergeCell ref="S6:S7"/>
    <mergeCell ref="A12:S12"/>
    <mergeCell ref="B6:B7"/>
    <mergeCell ref="A8:R8"/>
    <mergeCell ref="Q1:S1"/>
    <mergeCell ref="A3:S3"/>
    <mergeCell ref="A6:A7"/>
    <mergeCell ref="C6:C7"/>
    <mergeCell ref="E6:E7"/>
    <mergeCell ref="F6:F7"/>
    <mergeCell ref="G6:P6"/>
    <mergeCell ref="Q6:Q7"/>
    <mergeCell ref="R6:R7"/>
    <mergeCell ref="D6:D7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80" zoomScaleNormal="80" zoomScalePageLayoutView="0" workbookViewId="0" topLeftCell="A16">
      <selection activeCell="Q1" sqref="F1:Q16384"/>
    </sheetView>
  </sheetViews>
  <sheetFormatPr defaultColWidth="9.140625" defaultRowHeight="15"/>
  <cols>
    <col min="1" max="1" width="15.140625" style="52" customWidth="1"/>
    <col min="2" max="2" width="13.421875" style="52" customWidth="1"/>
    <col min="3" max="3" width="13.140625" style="52" customWidth="1"/>
    <col min="4" max="4" width="37.7109375" style="52" customWidth="1"/>
    <col min="5" max="5" width="41.7109375" style="52" customWidth="1"/>
    <col min="6" max="6" width="26.140625" style="52" customWidth="1"/>
    <col min="7" max="7" width="11.57421875" style="53" customWidth="1"/>
    <col min="8" max="8" width="12.7109375" style="53" customWidth="1"/>
    <col min="9" max="9" width="12.57421875" style="53" customWidth="1"/>
    <col min="10" max="13" width="12.140625" style="53" customWidth="1"/>
    <col min="14" max="14" width="13.28125" style="53" customWidth="1"/>
    <col min="15" max="15" width="8.00390625" style="53" customWidth="1"/>
    <col min="16" max="16" width="12.421875" style="53" customWidth="1"/>
    <col min="17" max="17" width="16.28125" style="53" customWidth="1"/>
    <col min="18" max="16384" width="9.140625" style="52" customWidth="1"/>
  </cols>
  <sheetData>
    <row r="1" spans="15:16" ht="42.75" customHeight="1">
      <c r="O1" s="128" t="s">
        <v>212</v>
      </c>
      <c r="P1" s="128"/>
    </row>
    <row r="3" spans="1:17" ht="15">
      <c r="A3" s="129" t="s">
        <v>433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5" spans="1:17" s="54" customFormat="1" ht="36" customHeight="1">
      <c r="A5" s="192" t="s">
        <v>163</v>
      </c>
      <c r="B5" s="116" t="s">
        <v>331</v>
      </c>
      <c r="C5" s="192" t="s">
        <v>124</v>
      </c>
      <c r="D5" s="116" t="s">
        <v>269</v>
      </c>
      <c r="E5" s="192" t="s">
        <v>162</v>
      </c>
      <c r="F5" s="192" t="s">
        <v>109</v>
      </c>
      <c r="G5" s="126" t="s">
        <v>207</v>
      </c>
      <c r="H5" s="126"/>
      <c r="I5" s="126"/>
      <c r="J5" s="126"/>
      <c r="K5" s="126"/>
      <c r="L5" s="126"/>
      <c r="M5" s="126"/>
      <c r="N5" s="126"/>
      <c r="O5" s="192" t="s">
        <v>183</v>
      </c>
      <c r="P5" s="116" t="s">
        <v>184</v>
      </c>
      <c r="Q5" s="195" t="s">
        <v>430</v>
      </c>
    </row>
    <row r="6" spans="1:17" s="54" customFormat="1" ht="38.25" customHeight="1">
      <c r="A6" s="192"/>
      <c r="B6" s="117"/>
      <c r="C6" s="192"/>
      <c r="D6" s="190"/>
      <c r="E6" s="192"/>
      <c r="F6" s="192"/>
      <c r="G6" s="124" t="s">
        <v>453</v>
      </c>
      <c r="H6" s="124" t="s">
        <v>482</v>
      </c>
      <c r="I6" s="124" t="s">
        <v>472</v>
      </c>
      <c r="J6" s="124" t="s">
        <v>462</v>
      </c>
      <c r="K6" s="124" t="s">
        <v>586</v>
      </c>
      <c r="L6" s="124" t="s">
        <v>587</v>
      </c>
      <c r="M6" s="124" t="s">
        <v>502</v>
      </c>
      <c r="N6" s="124" t="s">
        <v>503</v>
      </c>
      <c r="O6" s="192"/>
      <c r="P6" s="117"/>
      <c r="Q6" s="196"/>
    </row>
    <row r="7" spans="1:17" s="54" customFormat="1" ht="104.25" customHeight="1">
      <c r="A7" s="192"/>
      <c r="B7" s="118"/>
      <c r="C7" s="192"/>
      <c r="D7" s="191"/>
      <c r="E7" s="192"/>
      <c r="F7" s="192"/>
      <c r="G7" s="193"/>
      <c r="H7" s="189"/>
      <c r="I7" s="189"/>
      <c r="J7" s="189"/>
      <c r="K7" s="123"/>
      <c r="L7" s="123"/>
      <c r="M7" s="123"/>
      <c r="N7" s="194"/>
      <c r="O7" s="192"/>
      <c r="P7" s="118"/>
      <c r="Q7" s="196"/>
    </row>
    <row r="8" spans="1:17" ht="41.25" customHeight="1">
      <c r="A8" s="131" t="s">
        <v>134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3"/>
      <c r="Q8" s="197"/>
    </row>
    <row r="9" spans="1:17" ht="123.75" customHeight="1">
      <c r="A9" s="57" t="s">
        <v>171</v>
      </c>
      <c r="B9" s="58" t="s">
        <v>342</v>
      </c>
      <c r="C9" s="57" t="s">
        <v>125</v>
      </c>
      <c r="D9" s="57" t="s">
        <v>272</v>
      </c>
      <c r="E9" s="59" t="s">
        <v>165</v>
      </c>
      <c r="F9" s="59" t="s">
        <v>157</v>
      </c>
      <c r="G9" s="60">
        <v>290</v>
      </c>
      <c r="H9" s="60">
        <v>252</v>
      </c>
      <c r="I9" s="67">
        <v>212.5</v>
      </c>
      <c r="J9" s="67">
        <v>290</v>
      </c>
      <c r="K9" s="61"/>
      <c r="L9" s="61"/>
      <c r="M9" s="61"/>
      <c r="N9" s="61"/>
      <c r="O9" s="59">
        <f aca="true" t="shared" si="0" ref="O9:O15">COUNT(G9:N9)</f>
        <v>4</v>
      </c>
      <c r="P9" s="62">
        <f aca="true" t="shared" si="1" ref="P9:P15">STDEVA(G9:N9)/(SUM(G9:N9)/COUNTIF(G9:N9,"&gt;0"))</f>
        <v>0.14183575784818067</v>
      </c>
      <c r="Q9" s="88">
        <f aca="true" t="shared" si="2" ref="Q9:Q15">1/O9*(SUM(G9:N9))</f>
        <v>261.125</v>
      </c>
    </row>
    <row r="10" spans="1:17" ht="126" customHeight="1">
      <c r="A10" s="57" t="s">
        <v>172</v>
      </c>
      <c r="B10" s="58" t="s">
        <v>343</v>
      </c>
      <c r="C10" s="57" t="s">
        <v>125</v>
      </c>
      <c r="D10" s="57" t="s">
        <v>272</v>
      </c>
      <c r="E10" s="59" t="s">
        <v>166</v>
      </c>
      <c r="F10" s="59" t="s">
        <v>158</v>
      </c>
      <c r="G10" s="60">
        <v>340</v>
      </c>
      <c r="H10" s="60"/>
      <c r="I10" s="67">
        <v>225</v>
      </c>
      <c r="J10" s="67">
        <v>288</v>
      </c>
      <c r="K10" s="61"/>
      <c r="L10" s="61"/>
      <c r="M10" s="61"/>
      <c r="N10" s="61"/>
      <c r="O10" s="59">
        <f t="shared" si="0"/>
        <v>3</v>
      </c>
      <c r="P10" s="62">
        <f t="shared" si="1"/>
        <v>0.2025355723650128</v>
      </c>
      <c r="Q10" s="88">
        <f t="shared" si="2"/>
        <v>284.3333333333333</v>
      </c>
    </row>
    <row r="11" spans="1:17" ht="126" customHeight="1">
      <c r="A11" s="57" t="s">
        <v>173</v>
      </c>
      <c r="B11" s="58" t="s">
        <v>344</v>
      </c>
      <c r="C11" s="57" t="s">
        <v>125</v>
      </c>
      <c r="D11" s="57" t="s">
        <v>272</v>
      </c>
      <c r="E11" s="59" t="s">
        <v>486</v>
      </c>
      <c r="F11" s="59" t="s">
        <v>158</v>
      </c>
      <c r="G11" s="60">
        <v>360</v>
      </c>
      <c r="H11" s="60">
        <v>264</v>
      </c>
      <c r="I11" s="67">
        <v>225</v>
      </c>
      <c r="J11" s="67">
        <v>290</v>
      </c>
      <c r="K11" s="61"/>
      <c r="L11" s="61"/>
      <c r="M11" s="61"/>
      <c r="N11" s="61"/>
      <c r="O11" s="59">
        <f t="shared" si="0"/>
        <v>4</v>
      </c>
      <c r="P11" s="62">
        <f t="shared" si="1"/>
        <v>0.19959714954845148</v>
      </c>
      <c r="Q11" s="88">
        <f t="shared" si="2"/>
        <v>284.75</v>
      </c>
    </row>
    <row r="12" spans="1:17" ht="129" customHeight="1">
      <c r="A12" s="57" t="s">
        <v>174</v>
      </c>
      <c r="B12" s="58" t="s">
        <v>86</v>
      </c>
      <c r="C12" s="57" t="s">
        <v>125</v>
      </c>
      <c r="D12" s="57" t="s">
        <v>273</v>
      </c>
      <c r="E12" s="59" t="s">
        <v>111</v>
      </c>
      <c r="F12" s="59" t="s">
        <v>157</v>
      </c>
      <c r="G12" s="60">
        <v>390</v>
      </c>
      <c r="H12" s="60">
        <v>428</v>
      </c>
      <c r="I12" s="67">
        <v>275</v>
      </c>
      <c r="J12" s="67">
        <v>400</v>
      </c>
      <c r="K12" s="61"/>
      <c r="L12" s="61"/>
      <c r="M12" s="61"/>
      <c r="N12" s="61"/>
      <c r="O12" s="59">
        <f t="shared" si="0"/>
        <v>4</v>
      </c>
      <c r="P12" s="62">
        <f t="shared" si="1"/>
        <v>0.18069834464081622</v>
      </c>
      <c r="Q12" s="88">
        <f t="shared" si="2"/>
        <v>373.25</v>
      </c>
    </row>
    <row r="13" spans="1:17" ht="126" customHeight="1">
      <c r="A13" s="57" t="s">
        <v>194</v>
      </c>
      <c r="B13" s="58" t="s">
        <v>345</v>
      </c>
      <c r="C13" s="57" t="s">
        <v>125</v>
      </c>
      <c r="D13" s="57" t="s">
        <v>274</v>
      </c>
      <c r="E13" s="59" t="s">
        <v>487</v>
      </c>
      <c r="F13" s="59" t="s">
        <v>392</v>
      </c>
      <c r="G13" s="60">
        <v>450</v>
      </c>
      <c r="H13" s="60"/>
      <c r="I13" s="67"/>
      <c r="J13" s="67">
        <v>350</v>
      </c>
      <c r="K13" s="61"/>
      <c r="L13" s="61"/>
      <c r="M13" s="61">
        <v>283.39</v>
      </c>
      <c r="N13" s="61">
        <v>285.24</v>
      </c>
      <c r="O13" s="59">
        <f t="shared" si="0"/>
        <v>4</v>
      </c>
      <c r="P13" s="62">
        <f t="shared" si="1"/>
        <v>0.22879258346827142</v>
      </c>
      <c r="Q13" s="88">
        <f t="shared" si="2"/>
        <v>342.15749999999997</v>
      </c>
    </row>
    <row r="14" spans="1:17" ht="126" customHeight="1">
      <c r="A14" s="57" t="s">
        <v>195</v>
      </c>
      <c r="B14" s="58" t="s">
        <v>345</v>
      </c>
      <c r="C14" s="57" t="s">
        <v>125</v>
      </c>
      <c r="D14" s="57" t="s">
        <v>274</v>
      </c>
      <c r="E14" s="59" t="s">
        <v>188</v>
      </c>
      <c r="F14" s="59" t="s">
        <v>392</v>
      </c>
      <c r="G14" s="60">
        <v>440</v>
      </c>
      <c r="H14" s="60"/>
      <c r="I14" s="67">
        <v>380</v>
      </c>
      <c r="J14" s="67">
        <v>350</v>
      </c>
      <c r="K14" s="61"/>
      <c r="L14" s="61"/>
      <c r="M14" s="61"/>
      <c r="N14" s="61"/>
      <c r="O14" s="59">
        <f t="shared" si="0"/>
        <v>3</v>
      </c>
      <c r="P14" s="62">
        <f t="shared" si="1"/>
        <v>0.11750194089630359</v>
      </c>
      <c r="Q14" s="88">
        <f t="shared" si="2"/>
        <v>390</v>
      </c>
    </row>
    <row r="15" spans="1:17" ht="129.75" customHeight="1">
      <c r="A15" s="86" t="s">
        <v>223</v>
      </c>
      <c r="B15" s="58" t="s">
        <v>87</v>
      </c>
      <c r="C15" s="57" t="s">
        <v>125</v>
      </c>
      <c r="D15" s="57" t="s">
        <v>417</v>
      </c>
      <c r="E15" s="59" t="s">
        <v>224</v>
      </c>
      <c r="F15" s="59" t="s">
        <v>275</v>
      </c>
      <c r="G15" s="60">
        <v>230</v>
      </c>
      <c r="H15" s="60"/>
      <c r="I15" s="67"/>
      <c r="J15" s="67">
        <v>230</v>
      </c>
      <c r="K15" s="61">
        <v>260</v>
      </c>
      <c r="L15" s="61">
        <v>191.3</v>
      </c>
      <c r="M15" s="61"/>
      <c r="N15" s="61"/>
      <c r="O15" s="59">
        <f t="shared" si="0"/>
        <v>4</v>
      </c>
      <c r="P15" s="62">
        <f t="shared" si="1"/>
        <v>0.12359872531192143</v>
      </c>
      <c r="Q15" s="88">
        <f t="shared" si="2"/>
        <v>227.825</v>
      </c>
    </row>
    <row r="26" ht="15">
      <c r="N26" s="53" t="s">
        <v>205</v>
      </c>
    </row>
  </sheetData>
  <sheetProtection/>
  <mergeCells count="21">
    <mergeCell ref="O1:P1"/>
    <mergeCell ref="A3:Q3"/>
    <mergeCell ref="B5:B7"/>
    <mergeCell ref="H6:H7"/>
    <mergeCell ref="Q5:Q8"/>
    <mergeCell ref="A8:P8"/>
    <mergeCell ref="I6:I7"/>
    <mergeCell ref="E5:E7"/>
    <mergeCell ref="G6:G7"/>
    <mergeCell ref="A5:A7"/>
    <mergeCell ref="N6:N7"/>
    <mergeCell ref="O5:O7"/>
    <mergeCell ref="C5:C7"/>
    <mergeCell ref="M6:M7"/>
    <mergeCell ref="L6:L7"/>
    <mergeCell ref="J6:J7"/>
    <mergeCell ref="P5:P7"/>
    <mergeCell ref="D5:D7"/>
    <mergeCell ref="G5:N5"/>
    <mergeCell ref="K6:K7"/>
    <mergeCell ref="F5:F7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0" zoomScaleNormal="80" zoomScalePageLayoutView="0" workbookViewId="0" topLeftCell="A31">
      <selection activeCell="O2" sqref="F1:O16384"/>
    </sheetView>
  </sheetViews>
  <sheetFormatPr defaultColWidth="9.140625" defaultRowHeight="15"/>
  <cols>
    <col min="1" max="1" width="15.8515625" style="52" customWidth="1"/>
    <col min="2" max="2" width="15.7109375" style="52" customWidth="1"/>
    <col min="3" max="3" width="11.140625" style="52" customWidth="1"/>
    <col min="4" max="4" width="53.00390625" style="52" customWidth="1"/>
    <col min="5" max="5" width="36.140625" style="52" customWidth="1"/>
    <col min="6" max="6" width="13.8515625" style="52" customWidth="1"/>
    <col min="7" max="7" width="11.8515625" style="53" customWidth="1"/>
    <col min="8" max="8" width="13.57421875" style="53" customWidth="1"/>
    <col min="9" max="9" width="11.7109375" style="53" customWidth="1"/>
    <col min="10" max="11" width="13.140625" style="53" customWidth="1"/>
    <col min="12" max="12" width="13.8515625" style="53" customWidth="1"/>
    <col min="13" max="13" width="11.140625" style="53" customWidth="1"/>
    <col min="14" max="14" width="12.140625" style="53" customWidth="1"/>
    <col min="15" max="15" width="18.28125" style="53" customWidth="1"/>
    <col min="16" max="16384" width="9.140625" style="52" customWidth="1"/>
  </cols>
  <sheetData>
    <row r="1" spans="13:15" ht="19.5" customHeight="1">
      <c r="M1" s="128" t="s">
        <v>219</v>
      </c>
      <c r="N1" s="128"/>
      <c r="O1" s="128"/>
    </row>
    <row r="3" spans="1:15" ht="32.25" customHeight="1">
      <c r="A3" s="212" t="s">
        <v>434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s="54" customFormat="1" ht="41.25" customHeight="1">
      <c r="A4" s="122" t="s">
        <v>163</v>
      </c>
      <c r="B4" s="116" t="s">
        <v>331</v>
      </c>
      <c r="C4" s="122" t="s">
        <v>124</v>
      </c>
      <c r="D4" s="116" t="s">
        <v>269</v>
      </c>
      <c r="E4" s="122" t="s">
        <v>162</v>
      </c>
      <c r="F4" s="122" t="s">
        <v>110</v>
      </c>
      <c r="G4" s="126" t="s">
        <v>207</v>
      </c>
      <c r="H4" s="126"/>
      <c r="I4" s="126"/>
      <c r="J4" s="126"/>
      <c r="K4" s="126"/>
      <c r="L4" s="126"/>
      <c r="M4" s="122" t="s">
        <v>183</v>
      </c>
      <c r="N4" s="116" t="s">
        <v>184</v>
      </c>
      <c r="O4" s="204" t="s">
        <v>435</v>
      </c>
    </row>
    <row r="5" spans="1:15" s="54" customFormat="1" ht="53.25" customHeight="1">
      <c r="A5" s="122"/>
      <c r="B5" s="117"/>
      <c r="C5" s="122"/>
      <c r="D5" s="190"/>
      <c r="E5" s="122"/>
      <c r="F5" s="122"/>
      <c r="G5" s="124" t="s">
        <v>456</v>
      </c>
      <c r="H5" s="124" t="s">
        <v>453</v>
      </c>
      <c r="I5" s="124" t="s">
        <v>475</v>
      </c>
      <c r="J5" s="124" t="s">
        <v>474</v>
      </c>
      <c r="K5" s="124" t="s">
        <v>463</v>
      </c>
      <c r="L5" s="202" t="s">
        <v>477</v>
      </c>
      <c r="M5" s="122"/>
      <c r="N5" s="117"/>
      <c r="O5" s="205"/>
    </row>
    <row r="6" spans="1:15" s="54" customFormat="1" ht="72.75" customHeight="1">
      <c r="A6" s="122"/>
      <c r="B6" s="118"/>
      <c r="C6" s="122"/>
      <c r="D6" s="191"/>
      <c r="E6" s="122"/>
      <c r="F6" s="122"/>
      <c r="G6" s="189"/>
      <c r="H6" s="127"/>
      <c r="I6" s="210"/>
      <c r="J6" s="127"/>
      <c r="K6" s="127"/>
      <c r="L6" s="203"/>
      <c r="M6" s="122"/>
      <c r="N6" s="118"/>
      <c r="O6" s="205"/>
    </row>
    <row r="7" spans="1:15" ht="39" customHeight="1">
      <c r="A7" s="131" t="s">
        <v>356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1"/>
      <c r="O7" s="56"/>
    </row>
    <row r="8" spans="1:15" ht="125.25" customHeight="1">
      <c r="A8" s="57" t="s">
        <v>175</v>
      </c>
      <c r="B8" s="58" t="s">
        <v>88</v>
      </c>
      <c r="C8" s="57" t="s">
        <v>135</v>
      </c>
      <c r="D8" s="59" t="s">
        <v>76</v>
      </c>
      <c r="E8" s="59" t="s">
        <v>178</v>
      </c>
      <c r="F8" s="59" t="s">
        <v>393</v>
      </c>
      <c r="G8" s="60">
        <v>52</v>
      </c>
      <c r="H8" s="60">
        <v>52</v>
      </c>
      <c r="I8" s="60">
        <v>44</v>
      </c>
      <c r="J8" s="67">
        <v>43</v>
      </c>
      <c r="K8" s="68">
        <v>44.5</v>
      </c>
      <c r="L8" s="67">
        <v>41</v>
      </c>
      <c r="M8" s="59">
        <f>COUNT(G8:L8)</f>
        <v>6</v>
      </c>
      <c r="N8" s="62">
        <f>STDEVA(G8:L8)/(SUM(G8:L8)/COUNTIF(G8:L8,"&gt;0"))</f>
        <v>0.1027977640463446</v>
      </c>
      <c r="O8" s="56">
        <f>1/M8*(SUM(G8:L8))</f>
        <v>46.08333333333333</v>
      </c>
    </row>
    <row r="9" spans="1:15" ht="123.75" customHeight="1">
      <c r="A9" s="57" t="s">
        <v>175</v>
      </c>
      <c r="B9" s="58" t="s">
        <v>88</v>
      </c>
      <c r="C9" s="57" t="s">
        <v>135</v>
      </c>
      <c r="D9" s="59" t="s">
        <v>75</v>
      </c>
      <c r="E9" s="59" t="s">
        <v>394</v>
      </c>
      <c r="F9" s="59" t="s">
        <v>393</v>
      </c>
      <c r="G9" s="60">
        <v>50</v>
      </c>
      <c r="H9" s="60">
        <v>47</v>
      </c>
      <c r="I9" s="60">
        <v>43</v>
      </c>
      <c r="J9" s="67">
        <v>42</v>
      </c>
      <c r="K9" s="68">
        <v>42.5</v>
      </c>
      <c r="L9" s="67">
        <v>39</v>
      </c>
      <c r="M9" s="59">
        <f>COUNT(G9:L9)</f>
        <v>6</v>
      </c>
      <c r="N9" s="62">
        <f>STDEVA(G9:L9)/(SUM(G9:L9)/COUNTIF(G9:L9,"&gt;0"))</f>
        <v>0.0894782985860548</v>
      </c>
      <c r="O9" s="56">
        <f>1/M9*(SUM(G9:L9))</f>
        <v>43.916666666666664</v>
      </c>
    </row>
    <row r="10" spans="1:15" ht="123" customHeight="1">
      <c r="A10" s="57" t="s">
        <v>175</v>
      </c>
      <c r="B10" s="58" t="s">
        <v>88</v>
      </c>
      <c r="C10" s="57" t="s">
        <v>135</v>
      </c>
      <c r="D10" s="59" t="s">
        <v>75</v>
      </c>
      <c r="E10" s="59" t="s">
        <v>178</v>
      </c>
      <c r="F10" s="59" t="s">
        <v>395</v>
      </c>
      <c r="G10" s="60"/>
      <c r="H10" s="60">
        <v>52</v>
      </c>
      <c r="I10" s="60">
        <v>47</v>
      </c>
      <c r="J10" s="67">
        <v>46</v>
      </c>
      <c r="K10" s="68"/>
      <c r="L10" s="67"/>
      <c r="M10" s="59">
        <f>COUNT(G10:L10)</f>
        <v>3</v>
      </c>
      <c r="N10" s="62">
        <f>STDEVA(G10:L10)/(SUM(G10:L10)/COUNTIF(G10:L10,"&gt;0"))</f>
        <v>0.06650793628271003</v>
      </c>
      <c r="O10" s="56">
        <f>1/M10*(SUM(G10:L10))</f>
        <v>48.33333333333333</v>
      </c>
    </row>
    <row r="11" spans="1:15" ht="94.5" customHeight="1">
      <c r="A11" s="57" t="s">
        <v>175</v>
      </c>
      <c r="B11" s="58" t="s">
        <v>67</v>
      </c>
      <c r="C11" s="57" t="s">
        <v>135</v>
      </c>
      <c r="D11" s="59" t="s">
        <v>68</v>
      </c>
      <c r="E11" s="59" t="s">
        <v>69</v>
      </c>
      <c r="F11" s="59" t="s">
        <v>395</v>
      </c>
      <c r="G11" s="60"/>
      <c r="H11" s="60">
        <v>46</v>
      </c>
      <c r="I11" s="60">
        <v>58</v>
      </c>
      <c r="J11" s="67">
        <v>57</v>
      </c>
      <c r="K11" s="67"/>
      <c r="L11" s="67"/>
      <c r="M11" s="59">
        <f>COUNT(G11:L11)</f>
        <v>3</v>
      </c>
      <c r="N11" s="62">
        <f>STDEVA(G11:L11)/(SUM(G11:L11)/COUNTIF(G11:L11,"&gt;0"))</f>
        <v>0.12406822581017461</v>
      </c>
      <c r="O11" s="56">
        <f>1/M11*(SUM(G11:L11))</f>
        <v>53.666666666666664</v>
      </c>
    </row>
    <row r="12" spans="1:15" ht="30.75" customHeight="1">
      <c r="A12" s="57"/>
      <c r="B12" s="58"/>
      <c r="C12" s="57"/>
      <c r="D12" s="59"/>
      <c r="E12" s="59"/>
      <c r="F12" s="59"/>
      <c r="G12" s="61"/>
      <c r="H12" s="61"/>
      <c r="I12" s="61"/>
      <c r="J12" s="61"/>
      <c r="K12" s="61"/>
      <c r="L12" s="61"/>
      <c r="M12" s="59"/>
      <c r="N12" s="62"/>
      <c r="O12" s="61"/>
    </row>
    <row r="13" spans="1:15" ht="39.75" customHeight="1">
      <c r="A13" s="122" t="s">
        <v>163</v>
      </c>
      <c r="B13" s="116" t="s">
        <v>331</v>
      </c>
      <c r="C13" s="122" t="s">
        <v>124</v>
      </c>
      <c r="D13" s="116" t="s">
        <v>269</v>
      </c>
      <c r="E13" s="122" t="s">
        <v>162</v>
      </c>
      <c r="F13" s="122" t="s">
        <v>110</v>
      </c>
      <c r="G13" s="126" t="s">
        <v>207</v>
      </c>
      <c r="H13" s="126"/>
      <c r="I13" s="126"/>
      <c r="J13" s="126"/>
      <c r="K13" s="126"/>
      <c r="L13" s="126"/>
      <c r="M13" s="116" t="s">
        <v>183</v>
      </c>
      <c r="N13" s="116" t="s">
        <v>184</v>
      </c>
      <c r="O13" s="204" t="s">
        <v>430</v>
      </c>
    </row>
    <row r="14" spans="1:22" ht="61.5" customHeight="1">
      <c r="A14" s="122"/>
      <c r="B14" s="117"/>
      <c r="C14" s="122"/>
      <c r="D14" s="190"/>
      <c r="E14" s="122"/>
      <c r="F14" s="122"/>
      <c r="G14" s="124" t="s">
        <v>456</v>
      </c>
      <c r="H14" s="124" t="s">
        <v>457</v>
      </c>
      <c r="I14" s="120" t="s">
        <v>475</v>
      </c>
      <c r="J14" s="124" t="s">
        <v>474</v>
      </c>
      <c r="K14" s="124" t="s">
        <v>464</v>
      </c>
      <c r="L14" s="124" t="s">
        <v>477</v>
      </c>
      <c r="M14" s="117"/>
      <c r="N14" s="117"/>
      <c r="O14" s="204"/>
      <c r="V14" s="198"/>
    </row>
    <row r="15" spans="1:22" ht="70.5" customHeight="1">
      <c r="A15" s="122"/>
      <c r="B15" s="118"/>
      <c r="C15" s="122"/>
      <c r="D15" s="191"/>
      <c r="E15" s="122"/>
      <c r="F15" s="122"/>
      <c r="G15" s="189"/>
      <c r="H15" s="209"/>
      <c r="I15" s="208"/>
      <c r="J15" s="209"/>
      <c r="K15" s="127"/>
      <c r="L15" s="127"/>
      <c r="M15" s="118"/>
      <c r="N15" s="118"/>
      <c r="O15" s="204"/>
      <c r="V15" s="199"/>
    </row>
    <row r="16" spans="1:15" ht="34.5" customHeight="1">
      <c r="A16" s="131" t="s">
        <v>358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1"/>
      <c r="O16" s="55"/>
    </row>
    <row r="17" spans="1:15" ht="123.75" customHeight="1">
      <c r="A17" s="57" t="s">
        <v>176</v>
      </c>
      <c r="B17" s="58" t="s">
        <v>89</v>
      </c>
      <c r="C17" s="57" t="s">
        <v>135</v>
      </c>
      <c r="D17" s="57" t="s">
        <v>74</v>
      </c>
      <c r="E17" s="59" t="s">
        <v>179</v>
      </c>
      <c r="F17" s="59" t="s">
        <v>393</v>
      </c>
      <c r="G17" s="60">
        <v>59.5</v>
      </c>
      <c r="H17" s="60">
        <v>58</v>
      </c>
      <c r="I17" s="60">
        <v>55</v>
      </c>
      <c r="J17" s="67">
        <v>54</v>
      </c>
      <c r="K17" s="67">
        <v>52</v>
      </c>
      <c r="L17" s="67">
        <v>38</v>
      </c>
      <c r="M17" s="59">
        <f>COUNT(G17:L17)</f>
        <v>6</v>
      </c>
      <c r="N17" s="62">
        <f>STDEVA(G17:L17)/(SUM(G17:L17)/COUNTIF(G17:L17,"&gt;0"))</f>
        <v>0.14632197738707273</v>
      </c>
      <c r="O17" s="56">
        <f>1/M17*(SUM(G17:L17))</f>
        <v>52.75</v>
      </c>
    </row>
    <row r="18" spans="1:15" ht="125.25" customHeight="1">
      <c r="A18" s="57" t="s">
        <v>176</v>
      </c>
      <c r="B18" s="58" t="s">
        <v>89</v>
      </c>
      <c r="C18" s="57" t="s">
        <v>135</v>
      </c>
      <c r="D18" s="57" t="s">
        <v>73</v>
      </c>
      <c r="E18" s="59" t="s">
        <v>179</v>
      </c>
      <c r="F18" s="59" t="s">
        <v>396</v>
      </c>
      <c r="G18" s="60"/>
      <c r="H18" s="60">
        <v>60</v>
      </c>
      <c r="I18" s="60">
        <v>57</v>
      </c>
      <c r="J18" s="67">
        <v>56</v>
      </c>
      <c r="K18" s="67"/>
      <c r="L18" s="67"/>
      <c r="M18" s="59">
        <f>COUNT(G18:L18)</f>
        <v>3</v>
      </c>
      <c r="N18" s="62">
        <f>STDEVA(G18:L18)/(SUM(G18:L18)/COUNTIF(G18:L18,"&gt;0"))</f>
        <v>0.0360982543260023</v>
      </c>
      <c r="O18" s="56">
        <f>1/M18*(SUM(G18:L18))</f>
        <v>57.666666666666664</v>
      </c>
    </row>
    <row r="19" spans="1:15" ht="160.5" customHeight="1">
      <c r="A19" s="57" t="s">
        <v>196</v>
      </c>
      <c r="B19" s="58" t="s">
        <v>90</v>
      </c>
      <c r="C19" s="57" t="s">
        <v>135</v>
      </c>
      <c r="D19" s="57" t="s">
        <v>78</v>
      </c>
      <c r="E19" s="59" t="s">
        <v>182</v>
      </c>
      <c r="F19" s="59" t="s">
        <v>396</v>
      </c>
      <c r="G19" s="60">
        <v>112</v>
      </c>
      <c r="H19" s="60">
        <v>98</v>
      </c>
      <c r="I19" s="60">
        <v>121</v>
      </c>
      <c r="J19" s="67">
        <v>120</v>
      </c>
      <c r="K19" s="67"/>
      <c r="L19" s="67"/>
      <c r="M19" s="59">
        <f>COUNT(G19:L19)</f>
        <v>4</v>
      </c>
      <c r="N19" s="62">
        <f>STDEVA(G19:L19)/(SUM(G19:L19)/COUNTIF(G19:L19,"&gt;0"))</f>
        <v>0.09424590172532198</v>
      </c>
      <c r="O19" s="56">
        <f>1/M19*(SUM(G19:L19))</f>
        <v>112.75</v>
      </c>
    </row>
    <row r="20" spans="1:15" ht="159" customHeight="1">
      <c r="A20" s="57" t="s">
        <v>196</v>
      </c>
      <c r="B20" s="58" t="s">
        <v>90</v>
      </c>
      <c r="C20" s="57" t="s">
        <v>135</v>
      </c>
      <c r="D20" s="57" t="s">
        <v>77</v>
      </c>
      <c r="E20" s="59" t="s">
        <v>182</v>
      </c>
      <c r="F20" s="59" t="s">
        <v>396</v>
      </c>
      <c r="G20" s="60"/>
      <c r="H20" s="60">
        <v>98</v>
      </c>
      <c r="I20" s="60">
        <v>121</v>
      </c>
      <c r="J20" s="67">
        <v>120</v>
      </c>
      <c r="K20" s="67">
        <v>100</v>
      </c>
      <c r="L20" s="67">
        <v>120</v>
      </c>
      <c r="M20" s="59">
        <f>COUNT(G20:L20)</f>
        <v>5</v>
      </c>
      <c r="N20" s="62">
        <f>STDEVA(G20:L20)/(SUM(G20:L20)/COUNTIF(G20:L20,"&gt;0"))</f>
        <v>0.10476959187367672</v>
      </c>
      <c r="O20" s="56">
        <f>1/M20*(SUM(G20:L20))</f>
        <v>111.80000000000001</v>
      </c>
    </row>
    <row r="21" spans="1:15" ht="131.25" customHeight="1">
      <c r="A21" s="63" t="s">
        <v>215</v>
      </c>
      <c r="B21" s="64" t="s">
        <v>94</v>
      </c>
      <c r="C21" s="63" t="s">
        <v>135</v>
      </c>
      <c r="D21" s="57" t="s">
        <v>66</v>
      </c>
      <c r="E21" s="59" t="s">
        <v>216</v>
      </c>
      <c r="F21" s="59" t="s">
        <v>400</v>
      </c>
      <c r="G21" s="60">
        <v>65</v>
      </c>
      <c r="H21" s="60">
        <v>102</v>
      </c>
      <c r="I21" s="60">
        <v>106</v>
      </c>
      <c r="J21" s="67">
        <v>105</v>
      </c>
      <c r="K21" s="67">
        <v>72</v>
      </c>
      <c r="L21" s="67"/>
      <c r="M21" s="59">
        <f>COUNT(G21:L21)</f>
        <v>5</v>
      </c>
      <c r="N21" s="62">
        <f>STDEVA(G21:L21)/(SUM(G21:L21)/COUNTIF(G21:L21,"&gt;0"))</f>
        <v>0.22040927138752636</v>
      </c>
      <c r="O21" s="56">
        <f>1/M21*(SUM(G21:L21))</f>
        <v>90</v>
      </c>
    </row>
    <row r="22" spans="1:15" ht="29.25" customHeight="1">
      <c r="A22" s="57"/>
      <c r="B22" s="58"/>
      <c r="C22" s="57"/>
      <c r="D22" s="59"/>
      <c r="E22" s="59"/>
      <c r="F22" s="59"/>
      <c r="G22" s="61"/>
      <c r="H22" s="61"/>
      <c r="I22" s="61"/>
      <c r="J22" s="61"/>
      <c r="K22" s="61"/>
      <c r="L22" s="61"/>
      <c r="M22" s="59"/>
      <c r="N22" s="62"/>
      <c r="O22" s="61"/>
    </row>
    <row r="23" spans="1:15" ht="25.5" customHeight="1">
      <c r="A23" s="122" t="s">
        <v>163</v>
      </c>
      <c r="B23" s="122" t="s">
        <v>331</v>
      </c>
      <c r="C23" s="122" t="s">
        <v>124</v>
      </c>
      <c r="D23" s="122" t="s">
        <v>269</v>
      </c>
      <c r="E23" s="122" t="s">
        <v>162</v>
      </c>
      <c r="F23" s="122" t="s">
        <v>110</v>
      </c>
      <c r="G23" s="126" t="s">
        <v>207</v>
      </c>
      <c r="H23" s="126"/>
      <c r="I23" s="126"/>
      <c r="J23" s="126"/>
      <c r="K23" s="126"/>
      <c r="L23" s="126"/>
      <c r="M23" s="122" t="s">
        <v>183</v>
      </c>
      <c r="N23" s="122" t="s">
        <v>184</v>
      </c>
      <c r="O23" s="204" t="s">
        <v>430</v>
      </c>
    </row>
    <row r="24" spans="1:15" ht="61.5" customHeight="1">
      <c r="A24" s="122"/>
      <c r="B24" s="122"/>
      <c r="C24" s="122"/>
      <c r="D24" s="211"/>
      <c r="E24" s="122"/>
      <c r="F24" s="122"/>
      <c r="G24" s="202" t="s">
        <v>456</v>
      </c>
      <c r="H24" s="202" t="s">
        <v>457</v>
      </c>
      <c r="I24" s="202" t="s">
        <v>475</v>
      </c>
      <c r="J24" s="202" t="s">
        <v>474</v>
      </c>
      <c r="K24" s="202" t="s">
        <v>465</v>
      </c>
      <c r="L24" s="202" t="s">
        <v>477</v>
      </c>
      <c r="M24" s="122"/>
      <c r="N24" s="122"/>
      <c r="O24" s="205"/>
    </row>
    <row r="25" spans="1:15" ht="66.75" customHeight="1">
      <c r="A25" s="122"/>
      <c r="B25" s="122"/>
      <c r="C25" s="122"/>
      <c r="D25" s="211"/>
      <c r="E25" s="122"/>
      <c r="F25" s="122"/>
      <c r="G25" s="203"/>
      <c r="H25" s="203"/>
      <c r="I25" s="203"/>
      <c r="J25" s="203"/>
      <c r="K25" s="203"/>
      <c r="L25" s="203"/>
      <c r="M25" s="122"/>
      <c r="N25" s="122"/>
      <c r="O25" s="205"/>
    </row>
    <row r="26" spans="1:15" ht="35.25" customHeight="1">
      <c r="A26" s="131" t="s">
        <v>357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1"/>
      <c r="O26" s="55"/>
    </row>
    <row r="27" spans="1:15" ht="135.75" customHeight="1">
      <c r="A27" s="57" t="s">
        <v>185</v>
      </c>
      <c r="B27" s="58" t="s">
        <v>91</v>
      </c>
      <c r="C27" s="57" t="s">
        <v>125</v>
      </c>
      <c r="D27" s="57" t="s">
        <v>79</v>
      </c>
      <c r="E27" s="59" t="s">
        <v>180</v>
      </c>
      <c r="F27" s="59" t="s">
        <v>397</v>
      </c>
      <c r="G27" s="68">
        <v>140</v>
      </c>
      <c r="H27" s="68">
        <v>230</v>
      </c>
      <c r="I27" s="68">
        <v>191</v>
      </c>
      <c r="J27" s="68">
        <v>190</v>
      </c>
      <c r="K27" s="68">
        <v>200</v>
      </c>
      <c r="L27" s="68">
        <v>200</v>
      </c>
      <c r="M27" s="59">
        <f>COUNT(G27:L27)</f>
        <v>6</v>
      </c>
      <c r="N27" s="62">
        <f>STDEVA(G27:L27)/(SUM(G27:L27)/COUNTIF(G27:L27,"&gt;0"))</f>
        <v>0.1525299347318283</v>
      </c>
      <c r="O27" s="56">
        <f>1/M27*(SUM(G27:L27))</f>
        <v>191.83333333333331</v>
      </c>
    </row>
    <row r="28" spans="1:15" ht="140.25" customHeight="1">
      <c r="A28" s="57" t="s">
        <v>185</v>
      </c>
      <c r="B28" s="58" t="s">
        <v>91</v>
      </c>
      <c r="C28" s="57" t="s">
        <v>125</v>
      </c>
      <c r="D28" s="57" t="s">
        <v>72</v>
      </c>
      <c r="E28" s="59" t="s">
        <v>180</v>
      </c>
      <c r="F28" s="59" t="s">
        <v>398</v>
      </c>
      <c r="G28" s="68"/>
      <c r="H28" s="68">
        <v>230</v>
      </c>
      <c r="I28" s="68">
        <v>181</v>
      </c>
      <c r="J28" s="68">
        <v>180</v>
      </c>
      <c r="K28" s="68"/>
      <c r="L28" s="68"/>
      <c r="M28" s="59">
        <f>COUNT(G28:L28)</f>
        <v>3</v>
      </c>
      <c r="N28" s="62">
        <f>STDEVA(G28:L28)/(SUM(G28:L28)/COUNTIF(G28:L28,"&gt;0"))</f>
        <v>0.14509244596910104</v>
      </c>
      <c r="O28" s="56">
        <f>1/M28*(SUM(G28:L28))</f>
        <v>197</v>
      </c>
    </row>
    <row r="29" spans="1:15" ht="135" customHeight="1">
      <c r="A29" s="57" t="s">
        <v>186</v>
      </c>
      <c r="B29" s="58" t="s">
        <v>92</v>
      </c>
      <c r="C29" s="57" t="s">
        <v>125</v>
      </c>
      <c r="D29" s="57" t="s">
        <v>71</v>
      </c>
      <c r="E29" s="59" t="s">
        <v>167</v>
      </c>
      <c r="F29" s="59" t="s">
        <v>160</v>
      </c>
      <c r="G29" s="68">
        <v>250</v>
      </c>
      <c r="H29" s="68">
        <v>295</v>
      </c>
      <c r="I29" s="68">
        <v>261</v>
      </c>
      <c r="J29" s="68">
        <v>260</v>
      </c>
      <c r="K29" s="68"/>
      <c r="L29" s="68">
        <v>200</v>
      </c>
      <c r="M29" s="59">
        <f>COUNT(G29:L29)</f>
        <v>5</v>
      </c>
      <c r="N29" s="62">
        <f>STDEVA(G29:L29)/(SUM(G29:L29)/COUNTIF(G29:L29,"&gt;0"))</f>
        <v>0.13530531321198389</v>
      </c>
      <c r="O29" s="56">
        <f>1/M29*(SUM(G29:L29))</f>
        <v>253.20000000000002</v>
      </c>
    </row>
    <row r="30" spans="1:15" ht="111" customHeight="1">
      <c r="A30" s="57" t="s">
        <v>186</v>
      </c>
      <c r="B30" s="58" t="s">
        <v>92</v>
      </c>
      <c r="C30" s="57" t="s">
        <v>125</v>
      </c>
      <c r="D30" s="57" t="s">
        <v>70</v>
      </c>
      <c r="E30" s="59" t="s">
        <v>167</v>
      </c>
      <c r="F30" s="59" t="s">
        <v>398</v>
      </c>
      <c r="G30" s="60"/>
      <c r="H30" s="68">
        <v>295</v>
      </c>
      <c r="I30" s="68">
        <v>278</v>
      </c>
      <c r="J30" s="68">
        <v>277</v>
      </c>
      <c r="K30" s="68">
        <v>260</v>
      </c>
      <c r="L30" s="68"/>
      <c r="M30" s="59">
        <f>COUNT(G30:L30)</f>
        <v>4</v>
      </c>
      <c r="N30" s="62">
        <f>STDEVA(G30:L30)/(SUM(G30:L30)/COUNTIF(G30:L30,"&gt;0"))</f>
        <v>0.05151178772946923</v>
      </c>
      <c r="O30" s="56">
        <f>1/M30*(SUM(G30:L30))</f>
        <v>277.5</v>
      </c>
    </row>
    <row r="31" spans="1:15" ht="28.5" customHeight="1">
      <c r="A31" s="57"/>
      <c r="B31" s="58"/>
      <c r="C31" s="57"/>
      <c r="D31" s="59"/>
      <c r="E31" s="59"/>
      <c r="F31" s="59"/>
      <c r="G31" s="61"/>
      <c r="H31" s="61"/>
      <c r="I31" s="61"/>
      <c r="J31" s="61"/>
      <c r="K31" s="61"/>
      <c r="L31" s="61"/>
      <c r="M31" s="59"/>
      <c r="N31" s="62"/>
      <c r="O31" s="61"/>
    </row>
    <row r="32" spans="1:15" ht="29.25" customHeight="1">
      <c r="A32" s="122" t="s">
        <v>163</v>
      </c>
      <c r="B32" s="116" t="s">
        <v>331</v>
      </c>
      <c r="C32" s="122" t="s">
        <v>124</v>
      </c>
      <c r="D32" s="116" t="s">
        <v>269</v>
      </c>
      <c r="E32" s="122" t="s">
        <v>162</v>
      </c>
      <c r="F32" s="122" t="s">
        <v>110</v>
      </c>
      <c r="G32" s="126" t="s">
        <v>207</v>
      </c>
      <c r="H32" s="126"/>
      <c r="I32" s="126"/>
      <c r="J32" s="126"/>
      <c r="K32" s="126"/>
      <c r="L32" s="126"/>
      <c r="M32" s="122" t="s">
        <v>183</v>
      </c>
      <c r="N32" s="116" t="s">
        <v>184</v>
      </c>
      <c r="O32" s="204" t="s">
        <v>430</v>
      </c>
    </row>
    <row r="33" spans="1:15" ht="61.5" customHeight="1">
      <c r="A33" s="122"/>
      <c r="B33" s="117"/>
      <c r="C33" s="122"/>
      <c r="D33" s="190"/>
      <c r="E33" s="122"/>
      <c r="F33" s="122"/>
      <c r="G33" s="124" t="s">
        <v>456</v>
      </c>
      <c r="H33" s="124" t="s">
        <v>457</v>
      </c>
      <c r="I33" s="124" t="s">
        <v>475</v>
      </c>
      <c r="J33" s="124" t="s">
        <v>474</v>
      </c>
      <c r="K33" s="124" t="s">
        <v>466</v>
      </c>
      <c r="L33" s="124" t="s">
        <v>477</v>
      </c>
      <c r="M33" s="122"/>
      <c r="N33" s="117"/>
      <c r="O33" s="205"/>
    </row>
    <row r="34" spans="1:15" ht="69.75" customHeight="1">
      <c r="A34" s="122"/>
      <c r="B34" s="118"/>
      <c r="C34" s="122"/>
      <c r="D34" s="191"/>
      <c r="E34" s="122"/>
      <c r="F34" s="122"/>
      <c r="G34" s="189"/>
      <c r="H34" s="127"/>
      <c r="I34" s="210"/>
      <c r="J34" s="207"/>
      <c r="K34" s="207"/>
      <c r="L34" s="206"/>
      <c r="M34" s="122"/>
      <c r="N34" s="118"/>
      <c r="O34" s="205"/>
    </row>
    <row r="35" spans="1:15" ht="45.75" customHeight="1">
      <c r="A35" s="131" t="s">
        <v>258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1"/>
      <c r="O35" s="55"/>
    </row>
    <row r="36" spans="1:15" ht="169.5" customHeight="1">
      <c r="A36" s="57" t="s">
        <v>187</v>
      </c>
      <c r="B36" s="58" t="s">
        <v>346</v>
      </c>
      <c r="C36" s="57" t="s">
        <v>125</v>
      </c>
      <c r="D36" s="57" t="s">
        <v>416</v>
      </c>
      <c r="E36" s="59" t="s">
        <v>214</v>
      </c>
      <c r="F36" s="59" t="s">
        <v>159</v>
      </c>
      <c r="G36" s="60">
        <v>480</v>
      </c>
      <c r="H36" s="60"/>
      <c r="I36" s="60">
        <v>451</v>
      </c>
      <c r="J36" s="60">
        <v>450</v>
      </c>
      <c r="K36" s="67">
        <v>450</v>
      </c>
      <c r="L36" s="67">
        <v>480</v>
      </c>
      <c r="M36" s="59">
        <f>COUNT(G36:L36)</f>
        <v>5</v>
      </c>
      <c r="N36" s="62">
        <f>STDEVA(G36:L36)/(SUM(G36:L36)/COUNTIF(G36:L36,"&gt;0"))</f>
        <v>0.035167092640898075</v>
      </c>
      <c r="O36" s="56">
        <f>1/M36*(SUM(G36:L36))</f>
        <v>462.20000000000005</v>
      </c>
    </row>
    <row r="37" spans="1:15" ht="112.5" customHeight="1">
      <c r="A37" s="57" t="s">
        <v>177</v>
      </c>
      <c r="B37" s="58" t="s">
        <v>93</v>
      </c>
      <c r="C37" s="57" t="s">
        <v>125</v>
      </c>
      <c r="D37" s="110" t="s">
        <v>399</v>
      </c>
      <c r="E37" s="59" t="s">
        <v>181</v>
      </c>
      <c r="F37" s="59" t="s">
        <v>160</v>
      </c>
      <c r="G37" s="60"/>
      <c r="H37" s="60">
        <v>420</v>
      </c>
      <c r="I37" s="60">
        <v>412</v>
      </c>
      <c r="J37" s="60">
        <v>411</v>
      </c>
      <c r="K37" s="67">
        <v>400</v>
      </c>
      <c r="L37" s="67"/>
      <c r="M37" s="59">
        <f>COUNT(G37:L37)</f>
        <v>4</v>
      </c>
      <c r="N37" s="62">
        <f>STDEVA(G37:L37)/(SUM(G37:L37)/COUNTIF(G37:L37,"&gt;0"))</f>
        <v>0.02001438418362917</v>
      </c>
      <c r="O37" s="56">
        <f>1/M37*(SUM(G37:L37))</f>
        <v>410.75</v>
      </c>
    </row>
    <row r="40" spans="1:15" ht="1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</row>
    <row r="41" spans="1:15" ht="15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</row>
    <row r="42" spans="1:15" ht="1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</row>
  </sheetData>
  <sheetProtection/>
  <mergeCells count="72">
    <mergeCell ref="M1:O1"/>
    <mergeCell ref="A3:O3"/>
    <mergeCell ref="A4:A6"/>
    <mergeCell ref="C4:C6"/>
    <mergeCell ref="E4:E6"/>
    <mergeCell ref="F4:F6"/>
    <mergeCell ref="O4:O6"/>
    <mergeCell ref="N4:N6"/>
    <mergeCell ref="G5:G6"/>
    <mergeCell ref="H5:H6"/>
    <mergeCell ref="J5:J6"/>
    <mergeCell ref="C13:C15"/>
    <mergeCell ref="B4:B6"/>
    <mergeCell ref="D4:D6"/>
    <mergeCell ref="E13:E15"/>
    <mergeCell ref="L5:L6"/>
    <mergeCell ref="D13:D15"/>
    <mergeCell ref="G13:L13"/>
    <mergeCell ref="M23:M25"/>
    <mergeCell ref="B13:B15"/>
    <mergeCell ref="O23:O25"/>
    <mergeCell ref="O13:O15"/>
    <mergeCell ref="N13:N15"/>
    <mergeCell ref="M13:M15"/>
    <mergeCell ref="A16:N16"/>
    <mergeCell ref="A13:A15"/>
    <mergeCell ref="A23:A25"/>
    <mergeCell ref="B23:B25"/>
    <mergeCell ref="E23:E25"/>
    <mergeCell ref="F32:F34"/>
    <mergeCell ref="D23:D25"/>
    <mergeCell ref="F23:F25"/>
    <mergeCell ref="M4:M6"/>
    <mergeCell ref="K5:K6"/>
    <mergeCell ref="A7:N7"/>
    <mergeCell ref="I5:I6"/>
    <mergeCell ref="G4:L4"/>
    <mergeCell ref="N23:N25"/>
    <mergeCell ref="F13:F15"/>
    <mergeCell ref="L14:L15"/>
    <mergeCell ref="K14:K15"/>
    <mergeCell ref="K33:K34"/>
    <mergeCell ref="L24:L25"/>
    <mergeCell ref="G24:G25"/>
    <mergeCell ref="G33:G34"/>
    <mergeCell ref="G32:L32"/>
    <mergeCell ref="I14:I15"/>
    <mergeCell ref="J14:J15"/>
    <mergeCell ref="H14:H15"/>
    <mergeCell ref="I33:I34"/>
    <mergeCell ref="H24:H25"/>
    <mergeCell ref="G14:G15"/>
    <mergeCell ref="A40:O42"/>
    <mergeCell ref="A35:N35"/>
    <mergeCell ref="O32:O34"/>
    <mergeCell ref="M32:M34"/>
    <mergeCell ref="A32:A34"/>
    <mergeCell ref="L33:L34"/>
    <mergeCell ref="B32:B34"/>
    <mergeCell ref="D32:D34"/>
    <mergeCell ref="H33:H34"/>
    <mergeCell ref="J33:J34"/>
    <mergeCell ref="V14:V15"/>
    <mergeCell ref="A26:N26"/>
    <mergeCell ref="J24:J25"/>
    <mergeCell ref="K24:K25"/>
    <mergeCell ref="C32:C34"/>
    <mergeCell ref="N32:N34"/>
    <mergeCell ref="C23:C25"/>
    <mergeCell ref="I24:I25"/>
    <mergeCell ref="G23:L23"/>
    <mergeCell ref="E32:E34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8"/>
  <sheetViews>
    <sheetView zoomScale="110" zoomScaleNormal="110" zoomScalePageLayoutView="0" workbookViewId="0" topLeftCell="A61">
      <selection activeCell="E38" sqref="E38"/>
    </sheetView>
  </sheetViews>
  <sheetFormatPr defaultColWidth="9.140625" defaultRowHeight="15"/>
  <cols>
    <col min="1" max="1" width="16.140625" style="69" customWidth="1"/>
    <col min="2" max="2" width="13.00390625" style="69" customWidth="1"/>
    <col min="3" max="3" width="7.28125" style="69" customWidth="1"/>
    <col min="4" max="4" width="20.140625" style="70" customWidth="1"/>
    <col min="5" max="5" width="27.28125" style="69" customWidth="1"/>
    <col min="6" max="6" width="15.140625" style="69" customWidth="1"/>
    <col min="7" max="8" width="12.00390625" style="71" customWidth="1"/>
    <col min="9" max="9" width="12.140625" style="71" customWidth="1"/>
    <col min="10" max="10" width="11.8515625" style="71" customWidth="1"/>
    <col min="11" max="11" width="11.7109375" style="71" customWidth="1"/>
    <col min="12" max="12" width="12.421875" style="71" customWidth="1"/>
    <col min="13" max="13" width="12.00390625" style="71" customWidth="1"/>
    <col min="14" max="14" width="12.140625" style="71" customWidth="1"/>
    <col min="15" max="15" width="11.8515625" style="71" customWidth="1"/>
    <col min="16" max="16" width="11.57421875" style="71" customWidth="1"/>
    <col min="17" max="17" width="11.140625" style="71" customWidth="1"/>
    <col min="18" max="18" width="12.00390625" style="71" customWidth="1"/>
    <col min="19" max="19" width="11.00390625" style="71" customWidth="1"/>
    <col min="20" max="20" width="11.57421875" style="71" customWidth="1"/>
    <col min="21" max="23" width="11.00390625" style="71" customWidth="1"/>
    <col min="24" max="25" width="11.7109375" style="71" customWidth="1"/>
    <col min="26" max="26" width="12.28125" style="71" customWidth="1"/>
    <col min="27" max="27" width="11.57421875" style="71" customWidth="1"/>
    <col min="28" max="28" width="7.421875" style="71" customWidth="1"/>
    <col min="29" max="29" width="9.28125" style="71" customWidth="1"/>
    <col min="30" max="30" width="19.140625" style="71" customWidth="1"/>
    <col min="31" max="16384" width="9.140625" style="69" customWidth="1"/>
  </cols>
  <sheetData>
    <row r="1" spans="28:30" ht="19.5" customHeight="1">
      <c r="AB1" s="227" t="s">
        <v>213</v>
      </c>
      <c r="AC1" s="227"/>
      <c r="AD1" s="227"/>
    </row>
    <row r="2" ht="15" customHeight="1"/>
    <row r="3" spans="1:30" ht="39" customHeight="1">
      <c r="A3" s="228" t="s">
        <v>436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</row>
    <row r="4" spans="1:30" s="70" customFormat="1" ht="24.75" customHeight="1">
      <c r="A4" s="215" t="s">
        <v>163</v>
      </c>
      <c r="B4" s="215" t="s">
        <v>331</v>
      </c>
      <c r="C4" s="215" t="s">
        <v>124</v>
      </c>
      <c r="D4" s="215" t="s">
        <v>269</v>
      </c>
      <c r="E4" s="215" t="s">
        <v>162</v>
      </c>
      <c r="F4" s="215" t="s">
        <v>109</v>
      </c>
      <c r="G4" s="217" t="s">
        <v>207</v>
      </c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5" t="s">
        <v>183</v>
      </c>
      <c r="AC4" s="215" t="s">
        <v>184</v>
      </c>
      <c r="AD4" s="213" t="s">
        <v>427</v>
      </c>
    </row>
    <row r="5" spans="1:30" s="70" customFormat="1" ht="106.5" customHeight="1">
      <c r="A5" s="216"/>
      <c r="B5" s="216"/>
      <c r="C5" s="216"/>
      <c r="D5" s="216"/>
      <c r="E5" s="216"/>
      <c r="F5" s="216"/>
      <c r="G5" s="108" t="s">
        <v>453</v>
      </c>
      <c r="H5" s="108" t="s">
        <v>467</v>
      </c>
      <c r="I5" s="108" t="s">
        <v>556</v>
      </c>
      <c r="J5" s="108" t="s">
        <v>557</v>
      </c>
      <c r="K5" s="108" t="s">
        <v>558</v>
      </c>
      <c r="L5" s="108" t="s">
        <v>559</v>
      </c>
      <c r="M5" s="66" t="s">
        <v>560</v>
      </c>
      <c r="N5" s="66" t="s">
        <v>561</v>
      </c>
      <c r="O5" s="66" t="s">
        <v>562</v>
      </c>
      <c r="P5" s="66" t="s">
        <v>563</v>
      </c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216"/>
      <c r="AC5" s="216"/>
      <c r="AD5" s="214"/>
    </row>
    <row r="6" spans="1:30" s="73" customFormat="1" ht="35.25" customHeight="1">
      <c r="A6" s="218" t="s">
        <v>136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D6" s="72"/>
    </row>
    <row r="7" spans="1:30" s="73" customFormat="1" ht="108" customHeight="1">
      <c r="A7" s="17" t="s">
        <v>137</v>
      </c>
      <c r="B7" s="9" t="s">
        <v>347</v>
      </c>
      <c r="C7" s="17" t="s">
        <v>125</v>
      </c>
      <c r="D7" s="17" t="s">
        <v>289</v>
      </c>
      <c r="E7" s="1" t="s">
        <v>21</v>
      </c>
      <c r="F7" s="1" t="s">
        <v>401</v>
      </c>
      <c r="G7" s="26">
        <v>58</v>
      </c>
      <c r="H7" s="26">
        <v>55</v>
      </c>
      <c r="I7" s="2"/>
      <c r="J7" s="2"/>
      <c r="K7" s="2">
        <v>43.3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">
        <f aca="true" t="shared" si="0" ref="AB7:AB17">COUNT(G7:AA7)</f>
        <v>3</v>
      </c>
      <c r="AC7" s="3">
        <f aca="true" t="shared" si="1" ref="AC7:AC17">STDEVA(G7:AA7)/(SUM(G7:AA7)/COUNTIF(G7:AA7,"&gt;0"))</f>
        <v>0.14908328007010596</v>
      </c>
      <c r="AD7" s="8">
        <f aca="true" t="shared" si="2" ref="AD7:AD17">1/AB7*(SUM(G7:AA7))</f>
        <v>52.1</v>
      </c>
    </row>
    <row r="8" spans="1:30" s="73" customFormat="1" ht="93.75" customHeight="1">
      <c r="A8" s="17" t="s">
        <v>197</v>
      </c>
      <c r="B8" s="9" t="s">
        <v>348</v>
      </c>
      <c r="C8" s="17" t="s">
        <v>125</v>
      </c>
      <c r="D8" s="17" t="s">
        <v>290</v>
      </c>
      <c r="E8" s="1" t="s">
        <v>22</v>
      </c>
      <c r="F8" s="1" t="s">
        <v>401</v>
      </c>
      <c r="G8" s="26">
        <v>60</v>
      </c>
      <c r="H8" s="26">
        <v>55</v>
      </c>
      <c r="I8" s="2"/>
      <c r="J8" s="2"/>
      <c r="K8" s="2"/>
      <c r="L8" s="2">
        <v>30.06</v>
      </c>
      <c r="M8" s="2"/>
      <c r="N8" s="2">
        <v>35.75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">
        <f t="shared" si="0"/>
        <v>4</v>
      </c>
      <c r="AC8" s="3">
        <f t="shared" si="1"/>
        <v>0.32150313581154855</v>
      </c>
      <c r="AD8" s="8">
        <f t="shared" si="2"/>
        <v>45.2025</v>
      </c>
    </row>
    <row r="9" spans="1:30" s="74" customFormat="1" ht="84" customHeight="1">
      <c r="A9" s="17" t="s">
        <v>138</v>
      </c>
      <c r="B9" s="9" t="s">
        <v>349</v>
      </c>
      <c r="C9" s="17" t="s">
        <v>125</v>
      </c>
      <c r="D9" s="114" t="s">
        <v>424</v>
      </c>
      <c r="E9" s="1" t="s">
        <v>23</v>
      </c>
      <c r="F9" s="1" t="s">
        <v>401</v>
      </c>
      <c r="G9" s="26">
        <v>28</v>
      </c>
      <c r="H9" s="26">
        <v>29</v>
      </c>
      <c r="I9" s="2">
        <v>21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">
        <f t="shared" si="0"/>
        <v>3</v>
      </c>
      <c r="AC9" s="3">
        <f t="shared" si="1"/>
        <v>0.167649959366949</v>
      </c>
      <c r="AD9" s="8">
        <f t="shared" si="2"/>
        <v>26</v>
      </c>
    </row>
    <row r="10" spans="1:30" s="73" customFormat="1" ht="103.5" customHeight="1">
      <c r="A10" s="17" t="s">
        <v>139</v>
      </c>
      <c r="B10" s="9" t="s">
        <v>95</v>
      </c>
      <c r="C10" s="17" t="s">
        <v>125</v>
      </c>
      <c r="D10" s="17" t="s">
        <v>291</v>
      </c>
      <c r="E10" s="1" t="s">
        <v>24</v>
      </c>
      <c r="F10" s="1" t="s">
        <v>401</v>
      </c>
      <c r="G10" s="26">
        <v>36</v>
      </c>
      <c r="H10" s="26">
        <v>38</v>
      </c>
      <c r="I10" s="2">
        <v>26</v>
      </c>
      <c r="J10" s="2"/>
      <c r="K10" s="101"/>
      <c r="L10" s="10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">
        <f t="shared" si="0"/>
        <v>3</v>
      </c>
      <c r="AC10" s="3">
        <f t="shared" si="1"/>
        <v>0.19287301521985892</v>
      </c>
      <c r="AD10" s="8">
        <f t="shared" si="2"/>
        <v>33.33333333333333</v>
      </c>
    </row>
    <row r="11" spans="1:30" s="73" customFormat="1" ht="120.75" customHeight="1">
      <c r="A11" s="17" t="s">
        <v>198</v>
      </c>
      <c r="B11" s="9" t="s">
        <v>350</v>
      </c>
      <c r="C11" s="17" t="s">
        <v>125</v>
      </c>
      <c r="D11" s="17" t="s">
        <v>292</v>
      </c>
      <c r="E11" s="1" t="s">
        <v>25</v>
      </c>
      <c r="F11" s="1" t="s">
        <v>401</v>
      </c>
      <c r="G11" s="26">
        <v>27</v>
      </c>
      <c r="H11" s="26">
        <v>28</v>
      </c>
      <c r="I11" s="2">
        <v>18</v>
      </c>
      <c r="J11" s="2"/>
      <c r="K11" s="101"/>
      <c r="L11" s="10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">
        <f t="shared" si="0"/>
        <v>3</v>
      </c>
      <c r="AC11" s="3">
        <f t="shared" si="1"/>
        <v>0.22633851564189475</v>
      </c>
      <c r="AD11" s="8">
        <f t="shared" si="2"/>
        <v>24.333333333333332</v>
      </c>
    </row>
    <row r="12" spans="1:30" s="73" customFormat="1" ht="118.5" customHeight="1">
      <c r="A12" s="17" t="s">
        <v>198</v>
      </c>
      <c r="B12" s="9" t="s">
        <v>351</v>
      </c>
      <c r="C12" s="17" t="s">
        <v>125</v>
      </c>
      <c r="D12" s="17" t="s">
        <v>292</v>
      </c>
      <c r="E12" s="1" t="s">
        <v>26</v>
      </c>
      <c r="F12" s="1" t="s">
        <v>401</v>
      </c>
      <c r="G12" s="26">
        <v>26</v>
      </c>
      <c r="H12" s="26">
        <v>28</v>
      </c>
      <c r="I12" s="2">
        <v>18</v>
      </c>
      <c r="J12" s="2"/>
      <c r="K12" s="101"/>
      <c r="L12" s="10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">
        <f t="shared" si="0"/>
        <v>3</v>
      </c>
      <c r="AC12" s="3">
        <f t="shared" si="1"/>
        <v>0.22047927592204922</v>
      </c>
      <c r="AD12" s="8">
        <f t="shared" si="2"/>
        <v>24</v>
      </c>
    </row>
    <row r="13" spans="1:30" s="73" customFormat="1" ht="181.5" customHeight="1">
      <c r="A13" s="17" t="s">
        <v>244</v>
      </c>
      <c r="B13" s="9" t="s">
        <v>96</v>
      </c>
      <c r="C13" s="17" t="s">
        <v>125</v>
      </c>
      <c r="D13" s="28" t="s">
        <v>293</v>
      </c>
      <c r="E13" s="1" t="s">
        <v>27</v>
      </c>
      <c r="F13" s="1" t="s">
        <v>401</v>
      </c>
      <c r="G13" s="26">
        <v>25</v>
      </c>
      <c r="H13" s="26">
        <v>28</v>
      </c>
      <c r="I13" s="2"/>
      <c r="J13" s="2"/>
      <c r="K13" s="101">
        <v>18.04</v>
      </c>
      <c r="L13" s="10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">
        <f t="shared" si="0"/>
        <v>3</v>
      </c>
      <c r="AC13" s="3">
        <f t="shared" si="1"/>
        <v>0.21577367083828256</v>
      </c>
      <c r="AD13" s="8">
        <f t="shared" si="2"/>
        <v>23.679999999999996</v>
      </c>
    </row>
    <row r="14" spans="1:30" s="73" customFormat="1" ht="142.5" customHeight="1">
      <c r="A14" s="17" t="s">
        <v>245</v>
      </c>
      <c r="B14" s="9" t="s">
        <v>352</v>
      </c>
      <c r="C14" s="17" t="s">
        <v>125</v>
      </c>
      <c r="D14" s="17" t="s">
        <v>294</v>
      </c>
      <c r="E14" s="1" t="s">
        <v>19</v>
      </c>
      <c r="F14" s="1" t="s">
        <v>401</v>
      </c>
      <c r="G14" s="26">
        <v>95</v>
      </c>
      <c r="H14" s="26">
        <v>78</v>
      </c>
      <c r="I14" s="2">
        <v>47</v>
      </c>
      <c r="J14" s="2"/>
      <c r="K14" s="83"/>
      <c r="L14" s="83"/>
      <c r="M14" s="2">
        <v>64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">
        <f t="shared" si="0"/>
        <v>4</v>
      </c>
      <c r="AC14" s="3">
        <f t="shared" si="1"/>
        <v>0.287498796101312</v>
      </c>
      <c r="AD14" s="8">
        <f t="shared" si="2"/>
        <v>71</v>
      </c>
    </row>
    <row r="15" spans="1:30" s="73" customFormat="1" ht="75" customHeight="1">
      <c r="A15" s="17" t="s">
        <v>199</v>
      </c>
      <c r="B15" s="9" t="s">
        <v>353</v>
      </c>
      <c r="C15" s="17" t="s">
        <v>125</v>
      </c>
      <c r="D15" s="17" t="s">
        <v>295</v>
      </c>
      <c r="E15" s="1" t="s">
        <v>28</v>
      </c>
      <c r="F15" s="1" t="s">
        <v>401</v>
      </c>
      <c r="G15" s="26">
        <v>191</v>
      </c>
      <c r="H15" s="26">
        <v>160</v>
      </c>
      <c r="I15" s="2"/>
      <c r="J15" s="2"/>
      <c r="K15" s="83"/>
      <c r="L15" s="83"/>
      <c r="M15" s="2"/>
      <c r="N15" s="2"/>
      <c r="O15" s="2"/>
      <c r="P15" s="2">
        <v>110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">
        <f t="shared" si="0"/>
        <v>3</v>
      </c>
      <c r="AC15" s="3">
        <f t="shared" si="1"/>
        <v>0.26596341661462525</v>
      </c>
      <c r="AD15" s="8">
        <f t="shared" si="2"/>
        <v>153.66666666666666</v>
      </c>
    </row>
    <row r="16" spans="1:30" s="74" customFormat="1" ht="98.25" customHeight="1">
      <c r="A16" s="17" t="s">
        <v>2</v>
      </c>
      <c r="B16" s="9" t="s">
        <v>354</v>
      </c>
      <c r="C16" s="17" t="s">
        <v>125</v>
      </c>
      <c r="D16" s="17" t="s">
        <v>296</v>
      </c>
      <c r="E16" s="1" t="s">
        <v>29</v>
      </c>
      <c r="F16" s="1" t="s">
        <v>401</v>
      </c>
      <c r="G16" s="26">
        <v>40</v>
      </c>
      <c r="H16" s="26">
        <v>40</v>
      </c>
      <c r="I16" s="2"/>
      <c r="J16" s="2"/>
      <c r="K16" s="102"/>
      <c r="L16" s="101"/>
      <c r="M16" s="2"/>
      <c r="N16" s="2"/>
      <c r="O16" s="2">
        <v>26.64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">
        <f t="shared" si="0"/>
        <v>3</v>
      </c>
      <c r="AC16" s="3">
        <f t="shared" si="1"/>
        <v>0.21699361205101483</v>
      </c>
      <c r="AD16" s="8">
        <f t="shared" si="2"/>
        <v>35.54666666666667</v>
      </c>
    </row>
    <row r="17" spans="1:30" s="73" customFormat="1" ht="144.75" customHeight="1">
      <c r="A17" s="17" t="s">
        <v>140</v>
      </c>
      <c r="B17" s="9" t="s">
        <v>97</v>
      </c>
      <c r="C17" s="17" t="s">
        <v>125</v>
      </c>
      <c r="D17" s="17" t="s">
        <v>297</v>
      </c>
      <c r="E17" s="1" t="s">
        <v>35</v>
      </c>
      <c r="F17" s="1" t="s">
        <v>63</v>
      </c>
      <c r="G17" s="26">
        <v>28</v>
      </c>
      <c r="H17" s="26">
        <v>30</v>
      </c>
      <c r="I17" s="2"/>
      <c r="J17" s="2">
        <v>22</v>
      </c>
      <c r="K17" s="83"/>
      <c r="L17" s="10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">
        <f t="shared" si="0"/>
        <v>3</v>
      </c>
      <c r="AC17" s="3">
        <f t="shared" si="1"/>
        <v>0.1561249499599596</v>
      </c>
      <c r="AD17" s="8">
        <f t="shared" si="2"/>
        <v>26.666666666666664</v>
      </c>
    </row>
    <row r="18" spans="1:30" s="79" customFormat="1" ht="52.5" customHeight="1">
      <c r="A18" s="75"/>
      <c r="B18" s="75"/>
      <c r="C18" s="75"/>
      <c r="D18" s="76"/>
      <c r="E18" s="75"/>
      <c r="F18" s="69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8"/>
      <c r="AC18" s="78"/>
      <c r="AD18" s="78"/>
    </row>
    <row r="19" spans="1:30" ht="15" customHeight="1">
      <c r="A19" s="215" t="s">
        <v>163</v>
      </c>
      <c r="B19" s="215" t="s">
        <v>331</v>
      </c>
      <c r="C19" s="215" t="s">
        <v>124</v>
      </c>
      <c r="D19" s="215" t="s">
        <v>269</v>
      </c>
      <c r="E19" s="215" t="s">
        <v>162</v>
      </c>
      <c r="F19" s="215" t="s">
        <v>109</v>
      </c>
      <c r="G19" s="217" t="s">
        <v>207</v>
      </c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5" t="s">
        <v>183</v>
      </c>
      <c r="AC19" s="215" t="s">
        <v>184</v>
      </c>
      <c r="AD19" s="213" t="s">
        <v>427</v>
      </c>
    </row>
    <row r="20" spans="1:30" ht="124.5" customHeight="1">
      <c r="A20" s="216"/>
      <c r="B20" s="216"/>
      <c r="C20" s="216"/>
      <c r="D20" s="216"/>
      <c r="E20" s="216"/>
      <c r="F20" s="216"/>
      <c r="G20" s="108" t="s">
        <v>458</v>
      </c>
      <c r="H20" s="108" t="s">
        <v>468</v>
      </c>
      <c r="I20" s="108" t="s">
        <v>564</v>
      </c>
      <c r="J20" s="108" t="s">
        <v>557</v>
      </c>
      <c r="K20" s="108" t="s">
        <v>441</v>
      </c>
      <c r="L20" s="108" t="s">
        <v>565</v>
      </c>
      <c r="M20" s="108" t="s">
        <v>566</v>
      </c>
      <c r="N20" s="108" t="s">
        <v>442</v>
      </c>
      <c r="O20" s="108" t="s">
        <v>576</v>
      </c>
      <c r="P20" s="108" t="s">
        <v>567</v>
      </c>
      <c r="Q20" s="108" t="s">
        <v>443</v>
      </c>
      <c r="R20" s="108" t="s">
        <v>568</v>
      </c>
      <c r="S20" s="66" t="s">
        <v>569</v>
      </c>
      <c r="T20" s="66" t="s">
        <v>577</v>
      </c>
      <c r="U20" s="66" t="s">
        <v>570</v>
      </c>
      <c r="V20" s="66" t="s">
        <v>571</v>
      </c>
      <c r="X20" s="66"/>
      <c r="Y20" s="66"/>
      <c r="Z20" s="66"/>
      <c r="AA20" s="66"/>
      <c r="AB20" s="216"/>
      <c r="AC20" s="216"/>
      <c r="AD20" s="214"/>
    </row>
    <row r="21" spans="1:30" ht="42.75" customHeight="1">
      <c r="A21" s="218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20"/>
      <c r="AD21" s="8"/>
    </row>
    <row r="22" spans="1:30" ht="108.75" customHeight="1">
      <c r="A22" s="17" t="s">
        <v>141</v>
      </c>
      <c r="B22" s="9" t="s">
        <v>51</v>
      </c>
      <c r="C22" s="17" t="s">
        <v>125</v>
      </c>
      <c r="D22" s="17" t="s">
        <v>298</v>
      </c>
      <c r="E22" s="1" t="s">
        <v>30</v>
      </c>
      <c r="F22" s="1" t="s">
        <v>112</v>
      </c>
      <c r="G22" s="26">
        <v>130</v>
      </c>
      <c r="H22" s="26">
        <v>140</v>
      </c>
      <c r="I22" s="2">
        <v>60</v>
      </c>
      <c r="J22" s="2"/>
      <c r="K22" s="2">
        <v>116.5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">
        <f aca="true" t="shared" si="3" ref="AB22:AB33">COUNT(G22:AA22)</f>
        <v>4</v>
      </c>
      <c r="AC22" s="3">
        <f aca="true" t="shared" si="4" ref="AC22:AC33">STDEVA(G22:AA22)/(SUM(G22:AA22)/COUNTIF(G22:AA22,"&gt;0"))</f>
        <v>0.32016432777491655</v>
      </c>
      <c r="AD22" s="8">
        <f aca="true" t="shared" si="5" ref="AD22:AD33">1/AB22*(SUM(G22:AA22))</f>
        <v>111.625</v>
      </c>
    </row>
    <row r="23" spans="1:30" ht="105.75" customHeight="1">
      <c r="A23" s="17" t="s">
        <v>16</v>
      </c>
      <c r="B23" s="9" t="s">
        <v>385</v>
      </c>
      <c r="C23" s="17" t="s">
        <v>125</v>
      </c>
      <c r="D23" s="17" t="s">
        <v>299</v>
      </c>
      <c r="E23" s="1" t="s">
        <v>31</v>
      </c>
      <c r="F23" s="1" t="s">
        <v>112</v>
      </c>
      <c r="G23" s="26">
        <v>130</v>
      </c>
      <c r="H23" s="26">
        <v>120</v>
      </c>
      <c r="I23" s="2"/>
      <c r="J23" s="2">
        <v>62</v>
      </c>
      <c r="K23" s="2">
        <v>104.75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">
        <f t="shared" si="3"/>
        <v>4</v>
      </c>
      <c r="AC23" s="3">
        <f t="shared" si="4"/>
        <v>0.28775155308953515</v>
      </c>
      <c r="AD23" s="8">
        <f t="shared" si="5"/>
        <v>104.1875</v>
      </c>
    </row>
    <row r="24" spans="1:30" ht="67.5" customHeight="1">
      <c r="A24" s="17" t="s">
        <v>3</v>
      </c>
      <c r="B24" s="9" t="s">
        <v>98</v>
      </c>
      <c r="C24" s="17" t="s">
        <v>125</v>
      </c>
      <c r="D24" s="17" t="s">
        <v>300</v>
      </c>
      <c r="E24" s="1" t="s">
        <v>234</v>
      </c>
      <c r="F24" s="1" t="s">
        <v>113</v>
      </c>
      <c r="G24" s="26">
        <v>140</v>
      </c>
      <c r="H24" s="26">
        <v>130</v>
      </c>
      <c r="I24" s="2"/>
      <c r="J24" s="2"/>
      <c r="K24" s="2">
        <v>125.5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v>68.6</v>
      </c>
      <c r="X24" s="2"/>
      <c r="Y24" s="2"/>
      <c r="Z24" s="2"/>
      <c r="AA24" s="2"/>
      <c r="AB24" s="1">
        <f t="shared" si="3"/>
        <v>4</v>
      </c>
      <c r="AC24" s="3">
        <f t="shared" si="4"/>
        <v>0.27745891293377206</v>
      </c>
      <c r="AD24" s="8">
        <f t="shared" si="5"/>
        <v>116.025</v>
      </c>
    </row>
    <row r="25" spans="1:30" ht="69.75" customHeight="1">
      <c r="A25" s="17" t="s">
        <v>142</v>
      </c>
      <c r="B25" s="9" t="s">
        <v>103</v>
      </c>
      <c r="C25" s="17" t="s">
        <v>125</v>
      </c>
      <c r="D25" s="17" t="s">
        <v>301</v>
      </c>
      <c r="E25" s="1" t="s">
        <v>235</v>
      </c>
      <c r="F25" s="1" t="s">
        <v>114</v>
      </c>
      <c r="G25" s="26">
        <v>98</v>
      </c>
      <c r="H25" s="26">
        <v>110</v>
      </c>
      <c r="I25" s="2"/>
      <c r="J25" s="2"/>
      <c r="K25" s="2"/>
      <c r="L25" s="2"/>
      <c r="M25" s="2"/>
      <c r="N25" s="2">
        <v>64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">
        <f t="shared" si="3"/>
        <v>3</v>
      </c>
      <c r="AC25" s="3">
        <f t="shared" si="4"/>
        <v>0.263169561296666</v>
      </c>
      <c r="AD25" s="8">
        <f t="shared" si="5"/>
        <v>90.66666666666666</v>
      </c>
    </row>
    <row r="26" spans="1:30" ht="143.25" customHeight="1">
      <c r="A26" s="17" t="s">
        <v>200</v>
      </c>
      <c r="B26" s="9" t="s">
        <v>355</v>
      </c>
      <c r="C26" s="17" t="s">
        <v>125</v>
      </c>
      <c r="D26" s="17" t="s">
        <v>302</v>
      </c>
      <c r="E26" s="1" t="s">
        <v>32</v>
      </c>
      <c r="F26" s="1" t="s">
        <v>115</v>
      </c>
      <c r="G26" s="26">
        <v>85</v>
      </c>
      <c r="H26" s="26">
        <v>92</v>
      </c>
      <c r="I26" s="2"/>
      <c r="J26" s="2"/>
      <c r="K26" s="2">
        <v>75.5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1">
        <f t="shared" si="3"/>
        <v>3</v>
      </c>
      <c r="AC26" s="3">
        <f t="shared" si="4"/>
        <v>0.09839412474300868</v>
      </c>
      <c r="AD26" s="8">
        <f t="shared" si="5"/>
        <v>84.16666666666666</v>
      </c>
    </row>
    <row r="27" spans="1:30" ht="92.25" customHeight="1">
      <c r="A27" s="17" t="s">
        <v>206</v>
      </c>
      <c r="B27" s="9" t="s">
        <v>355</v>
      </c>
      <c r="C27" s="17" t="s">
        <v>125</v>
      </c>
      <c r="D27" s="17" t="s">
        <v>324</v>
      </c>
      <c r="E27" s="1" t="s">
        <v>236</v>
      </c>
      <c r="F27" s="1" t="s">
        <v>116</v>
      </c>
      <c r="G27" s="26">
        <v>75</v>
      </c>
      <c r="H27" s="26">
        <v>90</v>
      </c>
      <c r="I27" s="2"/>
      <c r="J27" s="2"/>
      <c r="K27" s="2">
        <v>70.25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1">
        <f t="shared" si="3"/>
        <v>3</v>
      </c>
      <c r="AC27" s="3">
        <f t="shared" si="4"/>
        <v>0.1314615249260257</v>
      </c>
      <c r="AD27" s="8">
        <f t="shared" si="5"/>
        <v>78.41666666666666</v>
      </c>
    </row>
    <row r="28" spans="1:30" ht="79.5" customHeight="1">
      <c r="A28" s="17" t="s">
        <v>143</v>
      </c>
      <c r="B28" s="9" t="s">
        <v>104</v>
      </c>
      <c r="C28" s="17" t="s">
        <v>125</v>
      </c>
      <c r="D28" s="17" t="s">
        <v>303</v>
      </c>
      <c r="E28" s="1" t="s">
        <v>168</v>
      </c>
      <c r="F28" s="1" t="s">
        <v>117</v>
      </c>
      <c r="G28" s="26">
        <v>180</v>
      </c>
      <c r="H28" s="26">
        <v>140</v>
      </c>
      <c r="I28" s="2"/>
      <c r="J28" s="2"/>
      <c r="K28" s="2"/>
      <c r="L28" s="2"/>
      <c r="M28" s="2"/>
      <c r="N28" s="2">
        <v>83.08</v>
      </c>
      <c r="O28" s="2">
        <v>113.86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">
        <f t="shared" si="3"/>
        <v>4</v>
      </c>
      <c r="AC28" s="3">
        <f t="shared" si="4"/>
        <v>0.31777465289872475</v>
      </c>
      <c r="AD28" s="8">
        <f t="shared" si="5"/>
        <v>129.23499999999999</v>
      </c>
    </row>
    <row r="29" spans="1:30" ht="90.75" customHeight="1">
      <c r="A29" s="17" t="s">
        <v>40</v>
      </c>
      <c r="B29" s="9" t="s">
        <v>41</v>
      </c>
      <c r="C29" s="17" t="s">
        <v>125</v>
      </c>
      <c r="D29" s="17" t="s">
        <v>303</v>
      </c>
      <c r="E29" s="1" t="s">
        <v>42</v>
      </c>
      <c r="F29" s="1" t="s">
        <v>118</v>
      </c>
      <c r="G29" s="26">
        <v>160</v>
      </c>
      <c r="H29" s="26"/>
      <c r="I29" s="2"/>
      <c r="J29" s="2"/>
      <c r="K29" s="2"/>
      <c r="L29" s="2"/>
      <c r="M29" s="2"/>
      <c r="N29" s="2"/>
      <c r="O29" s="2"/>
      <c r="P29" s="2">
        <v>104.13</v>
      </c>
      <c r="Q29" s="2">
        <v>70</v>
      </c>
      <c r="R29" s="2"/>
      <c r="S29" s="2"/>
      <c r="T29" s="2"/>
      <c r="U29" s="2">
        <v>120</v>
      </c>
      <c r="W29" s="2"/>
      <c r="X29" s="2"/>
      <c r="Y29" s="2"/>
      <c r="Z29" s="2"/>
      <c r="AA29" s="2"/>
      <c r="AB29" s="1">
        <f t="shared" si="3"/>
        <v>4</v>
      </c>
      <c r="AC29" s="3">
        <f t="shared" si="4"/>
        <v>0.3289600599240313</v>
      </c>
      <c r="AD29" s="8">
        <f t="shared" si="5"/>
        <v>113.5325</v>
      </c>
    </row>
    <row r="30" spans="1:30" ht="47.25" customHeight="1">
      <c r="A30" s="17" t="s">
        <v>13</v>
      </c>
      <c r="B30" s="9" t="s">
        <v>99</v>
      </c>
      <c r="C30" s="17" t="s">
        <v>125</v>
      </c>
      <c r="D30" s="17" t="s">
        <v>489</v>
      </c>
      <c r="E30" s="1" t="s">
        <v>14</v>
      </c>
      <c r="F30" s="1" t="s">
        <v>402</v>
      </c>
      <c r="G30" s="26">
        <v>160</v>
      </c>
      <c r="H30" s="26">
        <v>160</v>
      </c>
      <c r="I30" s="2"/>
      <c r="J30" s="2"/>
      <c r="K30" s="2"/>
      <c r="L30" s="2">
        <v>91.47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">
        <f t="shared" si="3"/>
        <v>3</v>
      </c>
      <c r="AC30" s="3">
        <f t="shared" si="4"/>
        <v>0.28847167920551936</v>
      </c>
      <c r="AD30" s="8">
        <f t="shared" si="5"/>
        <v>137.15666666666667</v>
      </c>
    </row>
    <row r="31" spans="1:30" ht="120.75" customHeight="1">
      <c r="A31" s="17" t="s">
        <v>201</v>
      </c>
      <c r="B31" s="9" t="s">
        <v>379</v>
      </c>
      <c r="C31" s="17" t="s">
        <v>125</v>
      </c>
      <c r="D31" s="17" t="s">
        <v>304</v>
      </c>
      <c r="E31" s="1" t="s">
        <v>327</v>
      </c>
      <c r="F31" s="1" t="s">
        <v>119</v>
      </c>
      <c r="G31" s="26">
        <v>115</v>
      </c>
      <c r="H31" s="26">
        <v>110</v>
      </c>
      <c r="I31" s="2"/>
      <c r="J31" s="2">
        <v>63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">
        <f t="shared" si="3"/>
        <v>3</v>
      </c>
      <c r="AC31" s="3">
        <f t="shared" si="4"/>
        <v>0.2988330893287719</v>
      </c>
      <c r="AD31" s="8">
        <f t="shared" si="5"/>
        <v>96</v>
      </c>
    </row>
    <row r="32" spans="1:30" ht="186.75" customHeight="1">
      <c r="A32" s="17" t="s">
        <v>4</v>
      </c>
      <c r="B32" s="9" t="s">
        <v>380</v>
      </c>
      <c r="C32" s="17" t="s">
        <v>135</v>
      </c>
      <c r="D32" s="17" t="s">
        <v>491</v>
      </c>
      <c r="E32" s="1" t="s">
        <v>5</v>
      </c>
      <c r="F32" s="1" t="s">
        <v>120</v>
      </c>
      <c r="G32" s="26">
        <v>35</v>
      </c>
      <c r="H32" s="26">
        <v>46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>
        <v>27</v>
      </c>
      <c r="T32" s="2"/>
      <c r="U32" s="2"/>
      <c r="V32" s="2"/>
      <c r="W32" s="2"/>
      <c r="X32" s="2"/>
      <c r="Y32" s="2"/>
      <c r="Z32" s="2"/>
      <c r="AA32" s="2"/>
      <c r="AB32" s="1">
        <f t="shared" si="3"/>
        <v>3</v>
      </c>
      <c r="AC32" s="3">
        <f t="shared" si="4"/>
        <v>0.2649831115047071</v>
      </c>
      <c r="AD32" s="8">
        <f t="shared" si="5"/>
        <v>36</v>
      </c>
    </row>
    <row r="33" spans="1:30" ht="126" customHeight="1">
      <c r="A33" s="17" t="s">
        <v>246</v>
      </c>
      <c r="B33" s="9" t="s">
        <v>100</v>
      </c>
      <c r="C33" s="17" t="s">
        <v>125</v>
      </c>
      <c r="D33" s="17" t="s">
        <v>305</v>
      </c>
      <c r="E33" s="1" t="s">
        <v>247</v>
      </c>
      <c r="F33" s="1" t="s">
        <v>403</v>
      </c>
      <c r="G33" s="26">
        <v>300</v>
      </c>
      <c r="H33" s="26">
        <v>250</v>
      </c>
      <c r="I33" s="2"/>
      <c r="J33" s="2"/>
      <c r="K33" s="2"/>
      <c r="L33" s="2"/>
      <c r="M33" s="2">
        <v>157</v>
      </c>
      <c r="N33" s="2"/>
      <c r="O33" s="2"/>
      <c r="P33" s="2"/>
      <c r="Q33" s="2"/>
      <c r="R33" s="2"/>
      <c r="S33" s="2"/>
      <c r="T33" s="2">
        <v>160</v>
      </c>
      <c r="U33" s="2"/>
      <c r="V33" s="2"/>
      <c r="W33" s="2"/>
      <c r="X33" s="2"/>
      <c r="Y33" s="2"/>
      <c r="Z33" s="2"/>
      <c r="AA33" s="2"/>
      <c r="AB33" s="1">
        <f t="shared" si="3"/>
        <v>4</v>
      </c>
      <c r="AC33" s="3">
        <f t="shared" si="4"/>
        <v>0.3243420436949249</v>
      </c>
      <c r="AD33" s="8">
        <f t="shared" si="5"/>
        <v>216.75</v>
      </c>
    </row>
    <row r="34" ht="18" customHeight="1"/>
    <row r="35" spans="1:30" ht="15" customHeight="1">
      <c r="A35" s="225" t="s">
        <v>163</v>
      </c>
      <c r="B35" s="215" t="s">
        <v>331</v>
      </c>
      <c r="C35" s="215" t="s">
        <v>124</v>
      </c>
      <c r="D35" s="215" t="s">
        <v>269</v>
      </c>
      <c r="E35" s="215" t="s">
        <v>162</v>
      </c>
      <c r="F35" s="215" t="s">
        <v>109</v>
      </c>
      <c r="G35" s="217" t="s">
        <v>207</v>
      </c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5" t="s">
        <v>183</v>
      </c>
      <c r="AC35" s="215" t="s">
        <v>184</v>
      </c>
      <c r="AD35" s="213" t="s">
        <v>427</v>
      </c>
    </row>
    <row r="36" spans="1:30" ht="128.25" customHeight="1">
      <c r="A36" s="226"/>
      <c r="B36" s="216"/>
      <c r="C36" s="216"/>
      <c r="D36" s="216"/>
      <c r="E36" s="216"/>
      <c r="F36" s="216"/>
      <c r="G36" s="108" t="s">
        <v>459</v>
      </c>
      <c r="H36" s="108" t="s">
        <v>468</v>
      </c>
      <c r="I36" s="108" t="s">
        <v>537</v>
      </c>
      <c r="J36" s="108" t="s">
        <v>538</v>
      </c>
      <c r="K36" s="108" t="s">
        <v>539</v>
      </c>
      <c r="L36" s="108" t="s">
        <v>441</v>
      </c>
      <c r="M36" s="108" t="s">
        <v>540</v>
      </c>
      <c r="N36" s="108" t="s">
        <v>444</v>
      </c>
      <c r="O36" s="108" t="s">
        <v>541</v>
      </c>
      <c r="P36" s="108" t="s">
        <v>542</v>
      </c>
      <c r="Q36" s="108" t="s">
        <v>543</v>
      </c>
      <c r="R36" s="108" t="s">
        <v>445</v>
      </c>
      <c r="S36" s="108" t="s">
        <v>446</v>
      </c>
      <c r="T36" s="108" t="s">
        <v>575</v>
      </c>
      <c r="U36" s="108" t="s">
        <v>544</v>
      </c>
      <c r="V36" s="108" t="s">
        <v>545</v>
      </c>
      <c r="W36" s="108" t="s">
        <v>546</v>
      </c>
      <c r="X36" s="108" t="s">
        <v>572</v>
      </c>
      <c r="Y36" s="108" t="s">
        <v>547</v>
      </c>
      <c r="Z36" s="108" t="s">
        <v>498</v>
      </c>
      <c r="AA36" s="108" t="s">
        <v>548</v>
      </c>
      <c r="AB36" s="216"/>
      <c r="AC36" s="216"/>
      <c r="AD36" s="214"/>
    </row>
    <row r="37" spans="1:30" ht="28.5" customHeight="1">
      <c r="A37" s="218" t="s">
        <v>144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20"/>
      <c r="AD37" s="8"/>
    </row>
    <row r="38" spans="1:30" ht="93" customHeight="1">
      <c r="A38" s="17" t="s">
        <v>145</v>
      </c>
      <c r="B38" s="9" t="s">
        <v>359</v>
      </c>
      <c r="C38" s="17" t="s">
        <v>125</v>
      </c>
      <c r="D38" s="17" t="s">
        <v>325</v>
      </c>
      <c r="E38" s="1" t="s">
        <v>499</v>
      </c>
      <c r="F38" s="1" t="s">
        <v>404</v>
      </c>
      <c r="G38" s="26">
        <v>420</v>
      </c>
      <c r="H38" s="26">
        <v>450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>
        <v>403.9</v>
      </c>
      <c r="AA38" s="2"/>
      <c r="AB38" s="1">
        <f aca="true" t="shared" si="6" ref="AB38:AB53">COUNT(G38:AA38)</f>
        <v>3</v>
      </c>
      <c r="AC38" s="3">
        <f aca="true" t="shared" si="7" ref="AC38:AC51">STDEVA(G38:AA38)/(SUM(G38:AA38)/COUNTIF(G38:AA38,"&gt;0"))</f>
        <v>0.05509848225645903</v>
      </c>
      <c r="AD38" s="8">
        <f aca="true" t="shared" si="8" ref="AD38:AD51">1/AB38*(SUM(G38:AA38))</f>
        <v>424.6333333333333</v>
      </c>
    </row>
    <row r="39" spans="1:30" ht="53.25" customHeight="1">
      <c r="A39" s="21" t="s">
        <v>146</v>
      </c>
      <c r="B39" s="9" t="s">
        <v>360</v>
      </c>
      <c r="C39" s="21" t="s">
        <v>125</v>
      </c>
      <c r="D39" s="17" t="s">
        <v>306</v>
      </c>
      <c r="E39" s="1" t="s">
        <v>237</v>
      </c>
      <c r="F39" s="1" t="s">
        <v>405</v>
      </c>
      <c r="G39" s="26">
        <v>450</v>
      </c>
      <c r="H39" s="26">
        <v>450</v>
      </c>
      <c r="I39" s="2"/>
      <c r="J39" s="2">
        <v>253.9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1">
        <f t="shared" si="6"/>
        <v>3</v>
      </c>
      <c r="AC39" s="3">
        <f t="shared" si="7"/>
        <v>0.2943540717256752</v>
      </c>
      <c r="AD39" s="8">
        <f t="shared" si="8"/>
        <v>384.6333333333333</v>
      </c>
    </row>
    <row r="40" spans="1:30" ht="57.75" customHeight="1">
      <c r="A40" s="17" t="s">
        <v>147</v>
      </c>
      <c r="B40" s="9" t="s">
        <v>361</v>
      </c>
      <c r="C40" s="17" t="s">
        <v>125</v>
      </c>
      <c r="D40" s="17" t="s">
        <v>478</v>
      </c>
      <c r="E40" s="1" t="s">
        <v>238</v>
      </c>
      <c r="F40" s="1" t="s">
        <v>406</v>
      </c>
      <c r="G40" s="26">
        <v>490</v>
      </c>
      <c r="H40" s="26">
        <v>440</v>
      </c>
      <c r="I40" s="2"/>
      <c r="J40" s="2"/>
      <c r="K40" s="2"/>
      <c r="L40" s="2"/>
      <c r="M40" s="2"/>
      <c r="N40" s="2"/>
      <c r="O40" s="2"/>
      <c r="P40" s="2">
        <v>203</v>
      </c>
      <c r="Q40" s="2">
        <v>407.62</v>
      </c>
      <c r="R40" s="2"/>
      <c r="S40" s="2"/>
      <c r="T40" s="2"/>
      <c r="U40" s="2"/>
      <c r="V40" s="2"/>
      <c r="W40" s="2"/>
      <c r="X40" s="2"/>
      <c r="Y40" s="2">
        <v>365</v>
      </c>
      <c r="Z40" s="2"/>
      <c r="AA40" s="2"/>
      <c r="AB40" s="1">
        <f t="shared" si="6"/>
        <v>5</v>
      </c>
      <c r="AC40" s="3">
        <f t="shared" si="7"/>
        <v>0.28745643542628097</v>
      </c>
      <c r="AD40" s="8">
        <f t="shared" si="8"/>
        <v>381.124</v>
      </c>
    </row>
    <row r="41" spans="1:30" ht="44.25" customHeight="1">
      <c r="A41" s="17" t="s">
        <v>202</v>
      </c>
      <c r="B41" s="9" t="s">
        <v>362</v>
      </c>
      <c r="C41" s="17" t="s">
        <v>125</v>
      </c>
      <c r="D41" s="17" t="s">
        <v>307</v>
      </c>
      <c r="E41" s="1" t="s">
        <v>239</v>
      </c>
      <c r="F41" s="80" t="s">
        <v>407</v>
      </c>
      <c r="G41" s="26">
        <v>52</v>
      </c>
      <c r="H41" s="26">
        <v>80</v>
      </c>
      <c r="I41" s="2"/>
      <c r="J41" s="2"/>
      <c r="K41" s="2">
        <v>47</v>
      </c>
      <c r="L41" s="2">
        <v>47.88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">
        <f t="shared" si="6"/>
        <v>4</v>
      </c>
      <c r="AC41" s="3">
        <f t="shared" si="7"/>
        <v>0.27630953825163723</v>
      </c>
      <c r="AD41" s="8">
        <f t="shared" si="8"/>
        <v>56.72</v>
      </c>
    </row>
    <row r="42" spans="1:30" ht="46.5" customHeight="1">
      <c r="A42" s="17" t="s">
        <v>164</v>
      </c>
      <c r="B42" s="9" t="s">
        <v>363</v>
      </c>
      <c r="C42" s="17" t="s">
        <v>125</v>
      </c>
      <c r="D42" s="17" t="s">
        <v>479</v>
      </c>
      <c r="E42" s="1" t="s">
        <v>240</v>
      </c>
      <c r="F42" s="1" t="s">
        <v>408</v>
      </c>
      <c r="G42" s="82"/>
      <c r="H42" s="82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>
        <v>33.1</v>
      </c>
      <c r="W42" s="83">
        <v>36.59</v>
      </c>
      <c r="X42" s="83">
        <v>29.03</v>
      </c>
      <c r="Y42" s="83"/>
      <c r="Z42" s="83"/>
      <c r="AA42" s="83"/>
      <c r="AB42" s="1">
        <f t="shared" si="6"/>
        <v>3</v>
      </c>
      <c r="AC42" s="3">
        <f t="shared" si="7"/>
        <v>0.11498297090337406</v>
      </c>
      <c r="AD42" s="8">
        <f t="shared" si="8"/>
        <v>32.906666666666666</v>
      </c>
    </row>
    <row r="43" spans="1:30" ht="44.25" customHeight="1">
      <c r="A43" s="17" t="s">
        <v>241</v>
      </c>
      <c r="B43" s="9" t="s">
        <v>105</v>
      </c>
      <c r="C43" s="17" t="s">
        <v>125</v>
      </c>
      <c r="D43" s="17" t="s">
        <v>308</v>
      </c>
      <c r="E43" s="1" t="s">
        <v>106</v>
      </c>
      <c r="F43" s="1" t="s">
        <v>409</v>
      </c>
      <c r="G43" s="26">
        <v>17</v>
      </c>
      <c r="H43" s="26">
        <v>15</v>
      </c>
      <c r="I43" s="2"/>
      <c r="J43" s="2"/>
      <c r="K43" s="2"/>
      <c r="L43" s="2"/>
      <c r="M43" s="2"/>
      <c r="N43" s="2">
        <v>11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">
        <f t="shared" si="6"/>
        <v>3</v>
      </c>
      <c r="AC43" s="3">
        <f t="shared" si="7"/>
        <v>0.21314305557934118</v>
      </c>
      <c r="AD43" s="8">
        <f t="shared" si="8"/>
        <v>14.333333333333332</v>
      </c>
    </row>
    <row r="44" spans="1:30" ht="106.5" customHeight="1">
      <c r="A44" s="17" t="s">
        <v>241</v>
      </c>
      <c r="B44" s="9" t="s">
        <v>384</v>
      </c>
      <c r="C44" s="17" t="s">
        <v>125</v>
      </c>
      <c r="D44" s="17" t="s">
        <v>308</v>
      </c>
      <c r="E44" s="1" t="s">
        <v>329</v>
      </c>
      <c r="F44" s="1" t="s">
        <v>409</v>
      </c>
      <c r="G44" s="26">
        <v>13</v>
      </c>
      <c r="H44" s="26">
        <v>13.5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>
        <v>9.5</v>
      </c>
      <c r="Z44" s="2"/>
      <c r="AA44" s="2">
        <v>6.69</v>
      </c>
      <c r="AB44" s="1">
        <f t="shared" si="6"/>
        <v>4</v>
      </c>
      <c r="AC44" s="3">
        <f t="shared" si="7"/>
        <v>0.29947993123930133</v>
      </c>
      <c r="AD44" s="8">
        <f t="shared" si="8"/>
        <v>10.6725</v>
      </c>
    </row>
    <row r="45" spans="1:30" ht="207.75" customHeight="1">
      <c r="A45" s="17" t="s">
        <v>161</v>
      </c>
      <c r="B45" s="9" t="s">
        <v>364</v>
      </c>
      <c r="C45" s="21" t="s">
        <v>135</v>
      </c>
      <c r="D45" s="17" t="s">
        <v>490</v>
      </c>
      <c r="E45" s="1" t="s">
        <v>242</v>
      </c>
      <c r="F45" s="1" t="s">
        <v>410</v>
      </c>
      <c r="G45" s="26">
        <v>75</v>
      </c>
      <c r="H45" s="26">
        <v>98</v>
      </c>
      <c r="I45" s="2">
        <v>84</v>
      </c>
      <c r="J45" s="2"/>
      <c r="K45" s="2"/>
      <c r="L45" s="2"/>
      <c r="M45" s="2"/>
      <c r="N45" s="2"/>
      <c r="O45" s="2">
        <v>69.8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>
        <f t="shared" si="6"/>
        <v>4</v>
      </c>
      <c r="AC45" s="3">
        <f t="shared" si="7"/>
        <v>0.15114833668096697</v>
      </c>
      <c r="AD45" s="8">
        <f t="shared" si="8"/>
        <v>81.7</v>
      </c>
    </row>
    <row r="46" spans="1:30" ht="219" customHeight="1">
      <c r="A46" s="17" t="s">
        <v>148</v>
      </c>
      <c r="B46" s="9" t="s">
        <v>365</v>
      </c>
      <c r="C46" s="17" t="s">
        <v>125</v>
      </c>
      <c r="D46" s="17" t="s">
        <v>6</v>
      </c>
      <c r="E46" s="1" t="s">
        <v>169</v>
      </c>
      <c r="F46" s="1" t="s">
        <v>411</v>
      </c>
      <c r="G46" s="26">
        <v>122</v>
      </c>
      <c r="H46" s="26">
        <v>130</v>
      </c>
      <c r="I46" s="2"/>
      <c r="J46" s="2"/>
      <c r="K46" s="2"/>
      <c r="L46" s="2"/>
      <c r="M46" s="2">
        <v>91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">
        <f t="shared" si="6"/>
        <v>3</v>
      </c>
      <c r="AC46" s="3">
        <f t="shared" si="7"/>
        <v>0.1801692659531237</v>
      </c>
      <c r="AD46" s="8">
        <f t="shared" si="8"/>
        <v>114.33333333333333</v>
      </c>
    </row>
    <row r="47" spans="1:30" ht="223.5" customHeight="1">
      <c r="A47" s="17" t="s">
        <v>418</v>
      </c>
      <c r="B47" s="9" t="s">
        <v>381</v>
      </c>
      <c r="C47" s="17" t="s">
        <v>125</v>
      </c>
      <c r="D47" s="17" t="s">
        <v>309</v>
      </c>
      <c r="E47" s="1" t="s">
        <v>419</v>
      </c>
      <c r="F47" s="1" t="s">
        <v>412</v>
      </c>
      <c r="G47" s="26">
        <v>204</v>
      </c>
      <c r="H47" s="26">
        <v>200</v>
      </c>
      <c r="I47" s="2"/>
      <c r="J47" s="2"/>
      <c r="K47" s="2"/>
      <c r="L47" s="2"/>
      <c r="M47" s="2"/>
      <c r="N47" s="2"/>
      <c r="O47" s="2"/>
      <c r="P47" s="2"/>
      <c r="Q47" s="2"/>
      <c r="R47" s="2">
        <v>144.5</v>
      </c>
      <c r="S47" s="2"/>
      <c r="T47" s="2"/>
      <c r="U47" s="2"/>
      <c r="V47" s="2"/>
      <c r="W47" s="2"/>
      <c r="X47" s="2"/>
      <c r="Y47" s="2"/>
      <c r="Z47" s="2"/>
      <c r="AA47" s="2"/>
      <c r="AB47" s="1">
        <f t="shared" si="6"/>
        <v>3</v>
      </c>
      <c r="AC47" s="3">
        <f t="shared" si="7"/>
        <v>0.18190244936001537</v>
      </c>
      <c r="AD47" s="8">
        <f t="shared" si="8"/>
        <v>182.83333333333331</v>
      </c>
    </row>
    <row r="48" spans="1:30" ht="95.25" customHeight="1">
      <c r="A48" s="17" t="s">
        <v>149</v>
      </c>
      <c r="B48" s="9" t="s">
        <v>382</v>
      </c>
      <c r="C48" s="17" t="s">
        <v>125</v>
      </c>
      <c r="D48" s="17" t="s">
        <v>7</v>
      </c>
      <c r="E48" s="1" t="s">
        <v>59</v>
      </c>
      <c r="F48" s="1" t="s">
        <v>413</v>
      </c>
      <c r="G48" s="26">
        <v>158</v>
      </c>
      <c r="H48" s="26">
        <v>180</v>
      </c>
      <c r="I48" s="2"/>
      <c r="J48" s="2"/>
      <c r="K48" s="2"/>
      <c r="L48" s="2">
        <v>199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">
        <f t="shared" si="6"/>
        <v>3</v>
      </c>
      <c r="AC48" s="3">
        <f t="shared" si="7"/>
        <v>0.11462728786973851</v>
      </c>
      <c r="AD48" s="8">
        <f t="shared" si="8"/>
        <v>179</v>
      </c>
    </row>
    <row r="49" spans="1:30" ht="113.25" customHeight="1">
      <c r="A49" s="17" t="s">
        <v>203</v>
      </c>
      <c r="B49" s="81" t="s">
        <v>366</v>
      </c>
      <c r="C49" s="21" t="s">
        <v>125</v>
      </c>
      <c r="D49" s="17" t="s">
        <v>310</v>
      </c>
      <c r="E49" s="1" t="s">
        <v>243</v>
      </c>
      <c r="F49" s="1" t="s">
        <v>414</v>
      </c>
      <c r="G49" s="26">
        <v>152</v>
      </c>
      <c r="H49" s="26">
        <v>180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>
        <v>160</v>
      </c>
      <c r="T49" s="2"/>
      <c r="U49" s="2"/>
      <c r="V49" s="2"/>
      <c r="W49" s="2"/>
      <c r="X49" s="2"/>
      <c r="Y49" s="2"/>
      <c r="Z49" s="2"/>
      <c r="AA49" s="2"/>
      <c r="AB49" s="1">
        <f t="shared" si="6"/>
        <v>3</v>
      </c>
      <c r="AC49" s="3">
        <f t="shared" si="7"/>
        <v>0.0879402750113168</v>
      </c>
      <c r="AD49" s="8">
        <f t="shared" si="8"/>
        <v>164</v>
      </c>
    </row>
    <row r="50" spans="1:30" ht="86.25" customHeight="1">
      <c r="A50" s="17" t="s">
        <v>150</v>
      </c>
      <c r="B50" s="9" t="s">
        <v>101</v>
      </c>
      <c r="C50" s="17" t="s">
        <v>125</v>
      </c>
      <c r="D50" s="17" t="s">
        <v>311</v>
      </c>
      <c r="E50" s="1" t="s">
        <v>15</v>
      </c>
      <c r="F50" s="1" t="s">
        <v>9</v>
      </c>
      <c r="G50" s="26">
        <v>120</v>
      </c>
      <c r="H50" s="26">
        <v>135</v>
      </c>
      <c r="I50" s="2">
        <v>91</v>
      </c>
      <c r="J50" s="2"/>
      <c r="K50" s="2">
        <v>80</v>
      </c>
      <c r="L50" s="2">
        <v>127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">
        <f t="shared" si="6"/>
        <v>5</v>
      </c>
      <c r="AC50" s="3">
        <f t="shared" si="7"/>
        <v>0.21554288973758676</v>
      </c>
      <c r="AD50" s="8">
        <f t="shared" si="8"/>
        <v>110.60000000000001</v>
      </c>
    </row>
    <row r="51" spans="1:30" ht="83.25" customHeight="1">
      <c r="A51" s="17" t="s">
        <v>204</v>
      </c>
      <c r="B51" s="9" t="s">
        <v>367</v>
      </c>
      <c r="C51" s="17" t="s">
        <v>125</v>
      </c>
      <c r="D51" s="17" t="s">
        <v>8</v>
      </c>
      <c r="E51" s="1" t="s">
        <v>170</v>
      </c>
      <c r="F51" s="1" t="s">
        <v>415</v>
      </c>
      <c r="G51" s="26">
        <v>155</v>
      </c>
      <c r="H51" s="26">
        <v>170</v>
      </c>
      <c r="I51" s="2"/>
      <c r="J51" s="2"/>
      <c r="K51" s="2"/>
      <c r="L51" s="2">
        <v>171.5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">
        <f t="shared" si="6"/>
        <v>3</v>
      </c>
      <c r="AC51" s="3">
        <f t="shared" si="7"/>
        <v>0.05513077822022556</v>
      </c>
      <c r="AD51" s="8">
        <f t="shared" si="8"/>
        <v>165.5</v>
      </c>
    </row>
    <row r="52" spans="1:30" ht="79.5" customHeight="1">
      <c r="A52" s="17" t="s">
        <v>248</v>
      </c>
      <c r="B52" s="9" t="s">
        <v>368</v>
      </c>
      <c r="C52" s="17" t="s">
        <v>125</v>
      </c>
      <c r="D52" s="17" t="s">
        <v>312</v>
      </c>
      <c r="E52" s="1" t="s">
        <v>33</v>
      </c>
      <c r="F52" s="1" t="s">
        <v>0</v>
      </c>
      <c r="G52" s="26">
        <v>760</v>
      </c>
      <c r="H52" s="2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>
        <v>1250</v>
      </c>
      <c r="U52" s="2">
        <v>1202</v>
      </c>
      <c r="V52" s="2"/>
      <c r="W52" s="2"/>
      <c r="X52" s="2"/>
      <c r="Y52" s="2"/>
      <c r="Z52" s="2"/>
      <c r="AA52" s="113"/>
      <c r="AB52" s="1">
        <f t="shared" si="6"/>
        <v>3</v>
      </c>
      <c r="AC52" s="3">
        <f>STDEVA(G52:X52)/(SUM(G52:X52)/COUNTIF(G52:X52,"&gt;0"))</f>
        <v>0.2522853888859221</v>
      </c>
      <c r="AD52" s="8">
        <f>1/AB52*(SUM(G52:X52))</f>
        <v>1070.6666666666665</v>
      </c>
    </row>
    <row r="53" spans="1:30" ht="90.75" customHeight="1">
      <c r="A53" s="17" t="s">
        <v>249</v>
      </c>
      <c r="B53" s="9" t="s">
        <v>369</v>
      </c>
      <c r="C53" s="17" t="s">
        <v>135</v>
      </c>
      <c r="D53" s="17" t="s">
        <v>313</v>
      </c>
      <c r="E53" s="1" t="s">
        <v>250</v>
      </c>
      <c r="F53" s="1" t="s">
        <v>121</v>
      </c>
      <c r="G53" s="26">
        <v>28</v>
      </c>
      <c r="H53" s="26">
        <v>40</v>
      </c>
      <c r="I53" s="2"/>
      <c r="J53" s="2"/>
      <c r="K53" s="2"/>
      <c r="L53" s="2">
        <v>36.63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">
        <f t="shared" si="6"/>
        <v>3</v>
      </c>
      <c r="AC53" s="3">
        <f>STDEVA(G53:AA53)/(SUM(G53:AA53)/COUNTIF(G53:AA53,"&gt;0"))</f>
        <v>0.17745831480278346</v>
      </c>
      <c r="AD53" s="8">
        <f>1/AB53*(SUM(G53:AA53))</f>
        <v>34.876666666666665</v>
      </c>
    </row>
    <row r="54" spans="1:30" ht="25.5" customHeight="1">
      <c r="A54" s="17"/>
      <c r="B54" s="9"/>
      <c r="C54" s="17"/>
      <c r="D54" s="17"/>
      <c r="E54" s="1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"/>
      <c r="AC54" s="3"/>
      <c r="AD54" s="2"/>
    </row>
    <row r="55" spans="1:30" ht="15" customHeight="1">
      <c r="A55" s="215" t="s">
        <v>163</v>
      </c>
      <c r="B55" s="215" t="s">
        <v>331</v>
      </c>
      <c r="C55" s="215" t="s">
        <v>124</v>
      </c>
      <c r="D55" s="215" t="s">
        <v>269</v>
      </c>
      <c r="E55" s="215" t="s">
        <v>162</v>
      </c>
      <c r="F55" s="215" t="s">
        <v>109</v>
      </c>
      <c r="G55" s="217" t="s">
        <v>207</v>
      </c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5" t="s">
        <v>183</v>
      </c>
      <c r="AC55" s="215" t="s">
        <v>184</v>
      </c>
      <c r="AD55" s="213" t="s">
        <v>427</v>
      </c>
    </row>
    <row r="56" spans="1:30" ht="106.5" customHeight="1">
      <c r="A56" s="216"/>
      <c r="B56" s="216"/>
      <c r="C56" s="216"/>
      <c r="D56" s="216"/>
      <c r="E56" s="216"/>
      <c r="F56" s="216"/>
      <c r="G56" s="108" t="s">
        <v>453</v>
      </c>
      <c r="H56" s="108" t="s">
        <v>468</v>
      </c>
      <c r="I56" s="108" t="s">
        <v>549</v>
      </c>
      <c r="J56" s="108" t="s">
        <v>550</v>
      </c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216"/>
      <c r="AC56" s="216"/>
      <c r="AD56" s="214"/>
    </row>
    <row r="57" spans="1:30" ht="31.5" customHeight="1">
      <c r="A57" s="218" t="s">
        <v>151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2"/>
      <c r="AD57" s="8"/>
    </row>
    <row r="58" spans="1:30" ht="78" customHeight="1">
      <c r="A58" s="21" t="s">
        <v>320</v>
      </c>
      <c r="B58" s="81" t="s">
        <v>370</v>
      </c>
      <c r="C58" s="21" t="s">
        <v>152</v>
      </c>
      <c r="D58" s="21" t="s">
        <v>314</v>
      </c>
      <c r="E58" s="1" t="s">
        <v>315</v>
      </c>
      <c r="F58" s="1" t="s">
        <v>1</v>
      </c>
      <c r="G58" s="84">
        <v>7</v>
      </c>
      <c r="H58" s="84">
        <v>5.8</v>
      </c>
      <c r="I58" s="2">
        <v>4.1</v>
      </c>
      <c r="J58" s="2">
        <v>3.54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1">
        <f>COUNT(G58:AA58)</f>
        <v>4</v>
      </c>
      <c r="AC58" s="3">
        <f>STDEVA(G58:AA58)/(SUM(G58:AA58)/COUNTIF(G58:AA58,"&gt;0"))</f>
        <v>0.31010460920414534</v>
      </c>
      <c r="AD58" s="8">
        <f>1/AB58*(SUM(G58:AA58))</f>
        <v>5.109999999999999</v>
      </c>
    </row>
  </sheetData>
  <sheetProtection/>
  <mergeCells count="46">
    <mergeCell ref="AB1:AD1"/>
    <mergeCell ref="A3:AD3"/>
    <mergeCell ref="AB4:AB5"/>
    <mergeCell ref="AC4:AC5"/>
    <mergeCell ref="AD4:AD5"/>
    <mergeCell ref="F4:F5"/>
    <mergeCell ref="A4:A5"/>
    <mergeCell ref="C4:C5"/>
    <mergeCell ref="B4:B5"/>
    <mergeCell ref="G4:AA4"/>
    <mergeCell ref="AD19:AD20"/>
    <mergeCell ref="C19:C20"/>
    <mergeCell ref="D19:D20"/>
    <mergeCell ref="A19:A20"/>
    <mergeCell ref="D35:D36"/>
    <mergeCell ref="E35:E36"/>
    <mergeCell ref="A21:AC21"/>
    <mergeCell ref="B19:B20"/>
    <mergeCell ref="G19:AA19"/>
    <mergeCell ref="AC19:AC20"/>
    <mergeCell ref="D4:D5"/>
    <mergeCell ref="A57:AC57"/>
    <mergeCell ref="E4:E5"/>
    <mergeCell ref="A6:AC6"/>
    <mergeCell ref="F19:F20"/>
    <mergeCell ref="E19:E20"/>
    <mergeCell ref="D55:D56"/>
    <mergeCell ref="AC35:AC36"/>
    <mergeCell ref="AB19:AB20"/>
    <mergeCell ref="A35:A36"/>
    <mergeCell ref="B35:B36"/>
    <mergeCell ref="C35:C36"/>
    <mergeCell ref="AB55:AB56"/>
    <mergeCell ref="AC55:AC56"/>
    <mergeCell ref="A37:AC37"/>
    <mergeCell ref="A55:A56"/>
    <mergeCell ref="B55:B56"/>
    <mergeCell ref="C55:C56"/>
    <mergeCell ref="AD55:AD56"/>
    <mergeCell ref="E55:E56"/>
    <mergeCell ref="G35:AA35"/>
    <mergeCell ref="AB35:AB36"/>
    <mergeCell ref="F55:F56"/>
    <mergeCell ref="G55:AA55"/>
    <mergeCell ref="F35:F36"/>
    <mergeCell ref="AD35:AD36"/>
  </mergeCells>
  <dataValidations count="2">
    <dataValidation type="list" allowBlank="1" showInputMessage="1" showErrorMessage="1" sqref="B29">
      <formula1>dictba3b8dc03d754426ad39ab6e2adeedcf</formula1>
    </dataValidation>
    <dataValidation type="list" allowBlank="1" showInputMessage="1" showErrorMessage="1" sqref="C29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Width="0"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0" zoomScaleNormal="70" zoomScalePageLayoutView="0" workbookViewId="0" topLeftCell="A13">
      <selection activeCell="D15" sqref="D15:D16"/>
    </sheetView>
  </sheetViews>
  <sheetFormatPr defaultColWidth="9.140625" defaultRowHeight="15"/>
  <cols>
    <col min="1" max="1" width="20.28125" style="89" customWidth="1"/>
    <col min="2" max="2" width="13.140625" style="89" customWidth="1"/>
    <col min="3" max="3" width="9.57421875" style="89" customWidth="1"/>
    <col min="4" max="4" width="54.00390625" style="89" customWidth="1"/>
    <col min="5" max="5" width="54.57421875" style="89" customWidth="1"/>
    <col min="6" max="6" width="18.7109375" style="89" customWidth="1"/>
    <col min="7" max="7" width="13.57421875" style="89" customWidth="1"/>
    <col min="8" max="8" width="11.7109375" style="89" customWidth="1"/>
    <col min="9" max="9" width="13.00390625" style="89" customWidth="1"/>
    <col min="10" max="10" width="13.7109375" style="91" customWidth="1"/>
    <col min="11" max="11" width="12.57421875" style="91" customWidth="1"/>
    <col min="12" max="12" width="10.7109375" style="89" customWidth="1"/>
    <col min="13" max="13" width="13.140625" style="89" customWidth="1"/>
    <col min="14" max="14" width="17.8515625" style="89" customWidth="1"/>
    <col min="15" max="16384" width="9.140625" style="89" customWidth="1"/>
  </cols>
  <sheetData>
    <row r="1" spans="1:11" ht="15">
      <c r="A1" s="52"/>
      <c r="B1" s="52"/>
      <c r="C1" s="52"/>
      <c r="D1" s="52"/>
      <c r="E1" s="52"/>
      <c r="F1" s="52"/>
      <c r="G1" s="53"/>
      <c r="H1" s="53"/>
      <c r="I1" s="53"/>
      <c r="J1" s="53"/>
      <c r="K1" s="53"/>
    </row>
    <row r="2" spans="1:13" ht="28.5" customHeight="1">
      <c r="A2" s="52"/>
      <c r="B2" s="52"/>
      <c r="C2" s="52"/>
      <c r="D2" s="52"/>
      <c r="E2" s="52"/>
      <c r="F2" s="52"/>
      <c r="G2" s="53"/>
      <c r="H2" s="53"/>
      <c r="I2" s="53"/>
      <c r="J2" s="53"/>
      <c r="K2" s="53"/>
      <c r="L2" s="128" t="s">
        <v>251</v>
      </c>
      <c r="M2" s="233"/>
    </row>
    <row r="3" spans="1:14" s="91" customFormat="1" ht="15">
      <c r="A3" s="234" t="s">
        <v>437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s="92" customFormat="1" ht="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s="91" customFormat="1" ht="30" customHeight="1">
      <c r="A5" s="122" t="s">
        <v>163</v>
      </c>
      <c r="B5" s="116" t="s">
        <v>331</v>
      </c>
      <c r="C5" s="122" t="s">
        <v>124</v>
      </c>
      <c r="D5" s="116" t="s">
        <v>269</v>
      </c>
      <c r="E5" s="122" t="s">
        <v>162</v>
      </c>
      <c r="F5" s="122" t="s">
        <v>110</v>
      </c>
      <c r="G5" s="231" t="s">
        <v>207</v>
      </c>
      <c r="H5" s="231"/>
      <c r="I5" s="231"/>
      <c r="J5" s="231"/>
      <c r="K5" s="231"/>
      <c r="L5" s="122" t="s">
        <v>183</v>
      </c>
      <c r="M5" s="122" t="s">
        <v>184</v>
      </c>
      <c r="N5" s="204" t="s">
        <v>438</v>
      </c>
    </row>
    <row r="6" spans="1:14" ht="54" customHeight="1">
      <c r="A6" s="232"/>
      <c r="B6" s="117"/>
      <c r="C6" s="232"/>
      <c r="D6" s="229"/>
      <c r="E6" s="232"/>
      <c r="F6" s="211"/>
      <c r="G6" s="124" t="s">
        <v>453</v>
      </c>
      <c r="H6" s="124" t="s">
        <v>469</v>
      </c>
      <c r="I6" s="124" t="s">
        <v>473</v>
      </c>
      <c r="J6" s="124" t="s">
        <v>447</v>
      </c>
      <c r="K6" s="124" t="s">
        <v>500</v>
      </c>
      <c r="L6" s="232"/>
      <c r="M6" s="232"/>
      <c r="N6" s="235"/>
    </row>
    <row r="7" spans="1:14" ht="73.5" customHeight="1">
      <c r="A7" s="232"/>
      <c r="B7" s="118"/>
      <c r="C7" s="232"/>
      <c r="D7" s="230"/>
      <c r="E7" s="232"/>
      <c r="F7" s="211"/>
      <c r="G7" s="189"/>
      <c r="H7" s="189"/>
      <c r="I7" s="189"/>
      <c r="J7" s="194"/>
      <c r="K7" s="194"/>
      <c r="L7" s="232"/>
      <c r="M7" s="232"/>
      <c r="N7" s="235"/>
    </row>
    <row r="8" spans="1:14" ht="28.5" customHeight="1">
      <c r="A8" s="131" t="s">
        <v>225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3"/>
      <c r="N8" s="56"/>
    </row>
    <row r="9" spans="1:14" ht="111.75" customHeight="1">
      <c r="A9" s="57" t="s">
        <v>276</v>
      </c>
      <c r="B9" s="58" t="s">
        <v>102</v>
      </c>
      <c r="C9" s="57" t="s">
        <v>125</v>
      </c>
      <c r="D9" s="57" t="s">
        <v>492</v>
      </c>
      <c r="E9" s="59" t="s">
        <v>226</v>
      </c>
      <c r="F9" s="59" t="s">
        <v>10</v>
      </c>
      <c r="G9" s="60">
        <v>132</v>
      </c>
      <c r="H9" s="60">
        <v>165</v>
      </c>
      <c r="I9" s="60">
        <v>175</v>
      </c>
      <c r="J9" s="61"/>
      <c r="K9" s="61"/>
      <c r="L9" s="59">
        <f aca="true" t="shared" si="0" ref="L9:L16">COUNT(G9:K9)</f>
        <v>3</v>
      </c>
      <c r="M9" s="62">
        <f aca="true" t="shared" si="1" ref="M9:M16">STDEVA(G9:K9)/(SUM(G9:K9)/COUNTIF(G9:K9,"&gt;0"))</f>
        <v>0.14302024433676028</v>
      </c>
      <c r="N9" s="56">
        <f aca="true" t="shared" si="2" ref="N9:N16">1/L9*(SUM(G9:K9))</f>
        <v>157.33333333333331</v>
      </c>
    </row>
    <row r="10" spans="1:14" ht="111.75" customHeight="1">
      <c r="A10" s="57" t="s">
        <v>277</v>
      </c>
      <c r="B10" s="58" t="s">
        <v>102</v>
      </c>
      <c r="C10" s="57" t="s">
        <v>125</v>
      </c>
      <c r="D10" s="57" t="s">
        <v>492</v>
      </c>
      <c r="E10" s="59" t="s">
        <v>226</v>
      </c>
      <c r="F10" s="59" t="s">
        <v>10</v>
      </c>
      <c r="G10" s="60">
        <v>240</v>
      </c>
      <c r="H10" s="60">
        <v>230</v>
      </c>
      <c r="I10" s="60">
        <v>230</v>
      </c>
      <c r="J10" s="61"/>
      <c r="K10" s="61"/>
      <c r="L10" s="59">
        <f t="shared" si="0"/>
        <v>3</v>
      </c>
      <c r="M10" s="62">
        <f t="shared" si="1"/>
        <v>0.024743582965269673</v>
      </c>
      <c r="N10" s="56">
        <f t="shared" si="2"/>
        <v>233.33333333333331</v>
      </c>
    </row>
    <row r="11" spans="1:14" ht="110.25" customHeight="1">
      <c r="A11" s="57" t="s">
        <v>278</v>
      </c>
      <c r="B11" s="58" t="s">
        <v>102</v>
      </c>
      <c r="C11" s="57" t="s">
        <v>125</v>
      </c>
      <c r="D11" s="57" t="s">
        <v>492</v>
      </c>
      <c r="E11" s="59" t="s">
        <v>229</v>
      </c>
      <c r="F11" s="59" t="s">
        <v>10</v>
      </c>
      <c r="G11" s="60">
        <v>290</v>
      </c>
      <c r="H11" s="60">
        <v>280</v>
      </c>
      <c r="I11" s="60">
        <v>280</v>
      </c>
      <c r="J11" s="61"/>
      <c r="K11" s="61"/>
      <c r="L11" s="59">
        <f t="shared" si="0"/>
        <v>3</v>
      </c>
      <c r="M11" s="62">
        <f t="shared" si="1"/>
        <v>0.020377068324339737</v>
      </c>
      <c r="N11" s="56">
        <f t="shared" si="2"/>
        <v>283.3333333333333</v>
      </c>
    </row>
    <row r="12" spans="1:14" ht="112.5" customHeight="1">
      <c r="A12" s="57" t="s">
        <v>227</v>
      </c>
      <c r="B12" s="58" t="s">
        <v>102</v>
      </c>
      <c r="C12" s="57" t="s">
        <v>125</v>
      </c>
      <c r="D12" s="57" t="s">
        <v>492</v>
      </c>
      <c r="E12" s="59" t="s">
        <v>229</v>
      </c>
      <c r="F12" s="59" t="s">
        <v>10</v>
      </c>
      <c r="G12" s="60">
        <v>260</v>
      </c>
      <c r="H12" s="60">
        <v>260</v>
      </c>
      <c r="I12" s="60">
        <v>280</v>
      </c>
      <c r="J12" s="61">
        <v>240</v>
      </c>
      <c r="K12" s="61"/>
      <c r="L12" s="59">
        <f t="shared" si="0"/>
        <v>4</v>
      </c>
      <c r="M12" s="62">
        <f t="shared" si="1"/>
        <v>0.06280742930213278</v>
      </c>
      <c r="N12" s="56">
        <f t="shared" si="2"/>
        <v>260</v>
      </c>
    </row>
    <row r="13" spans="1:14" ht="95.25" customHeight="1">
      <c r="A13" s="57" t="s">
        <v>230</v>
      </c>
      <c r="B13" s="58" t="s">
        <v>371</v>
      </c>
      <c r="C13" s="57" t="s">
        <v>125</v>
      </c>
      <c r="D13" s="57" t="s">
        <v>496</v>
      </c>
      <c r="E13" s="59" t="s">
        <v>233</v>
      </c>
      <c r="F13" s="59" t="s">
        <v>11</v>
      </c>
      <c r="G13" s="60">
        <v>284</v>
      </c>
      <c r="H13" s="60">
        <v>270</v>
      </c>
      <c r="I13" s="60">
        <v>270</v>
      </c>
      <c r="J13" s="61"/>
      <c r="K13" s="61"/>
      <c r="L13" s="59">
        <f t="shared" si="0"/>
        <v>3</v>
      </c>
      <c r="M13" s="62">
        <f t="shared" si="1"/>
        <v>0.029428047701412965</v>
      </c>
      <c r="N13" s="56">
        <f t="shared" si="2"/>
        <v>274.66666666666663</v>
      </c>
    </row>
    <row r="14" spans="1:14" s="91" customFormat="1" ht="101.25" customHeight="1">
      <c r="A14" s="57" t="s">
        <v>231</v>
      </c>
      <c r="B14" s="58" t="s">
        <v>371</v>
      </c>
      <c r="C14" s="57" t="s">
        <v>125</v>
      </c>
      <c r="D14" s="57" t="s">
        <v>495</v>
      </c>
      <c r="E14" s="59" t="s">
        <v>326</v>
      </c>
      <c r="F14" s="59" t="s">
        <v>11</v>
      </c>
      <c r="G14" s="60">
        <v>390</v>
      </c>
      <c r="H14" s="60">
        <v>350</v>
      </c>
      <c r="I14" s="60">
        <v>320</v>
      </c>
      <c r="J14" s="61"/>
      <c r="K14" s="61"/>
      <c r="L14" s="59">
        <f t="shared" si="0"/>
        <v>3</v>
      </c>
      <c r="M14" s="62">
        <f t="shared" si="1"/>
        <v>0.09939295993257302</v>
      </c>
      <c r="N14" s="56">
        <f t="shared" si="2"/>
        <v>353.3333333333333</v>
      </c>
    </row>
    <row r="15" spans="1:14" s="91" customFormat="1" ht="104.25" customHeight="1">
      <c r="A15" s="57" t="s">
        <v>232</v>
      </c>
      <c r="B15" s="58" t="s">
        <v>371</v>
      </c>
      <c r="C15" s="57" t="s">
        <v>125</v>
      </c>
      <c r="D15" s="57" t="s">
        <v>494</v>
      </c>
      <c r="E15" s="59" t="s">
        <v>233</v>
      </c>
      <c r="F15" s="59" t="s">
        <v>11</v>
      </c>
      <c r="G15" s="60">
        <v>290</v>
      </c>
      <c r="H15" s="60">
        <v>240</v>
      </c>
      <c r="I15" s="60">
        <v>250</v>
      </c>
      <c r="J15" s="61"/>
      <c r="K15" s="61"/>
      <c r="L15" s="59">
        <f t="shared" si="0"/>
        <v>3</v>
      </c>
      <c r="M15" s="62">
        <f t="shared" si="1"/>
        <v>0.10175966581017656</v>
      </c>
      <c r="N15" s="56">
        <f t="shared" si="2"/>
        <v>260</v>
      </c>
    </row>
    <row r="16" spans="1:14" ht="103.5" customHeight="1">
      <c r="A16" s="57" t="s">
        <v>228</v>
      </c>
      <c r="B16" s="58" t="s">
        <v>372</v>
      </c>
      <c r="C16" s="57" t="s">
        <v>125</v>
      </c>
      <c r="D16" s="57" t="s">
        <v>493</v>
      </c>
      <c r="E16" s="59" t="s">
        <v>62</v>
      </c>
      <c r="F16" s="59" t="s">
        <v>12</v>
      </c>
      <c r="G16" s="60">
        <v>175</v>
      </c>
      <c r="H16" s="60">
        <v>185</v>
      </c>
      <c r="I16" s="60">
        <v>190</v>
      </c>
      <c r="J16" s="61"/>
      <c r="K16" s="61">
        <v>140</v>
      </c>
      <c r="L16" s="59">
        <f t="shared" si="0"/>
        <v>4</v>
      </c>
      <c r="M16" s="62">
        <f t="shared" si="1"/>
        <v>0.13070289138617083</v>
      </c>
      <c r="N16" s="56">
        <f t="shared" si="2"/>
        <v>172.5</v>
      </c>
    </row>
    <row r="17" spans="1:6" s="53" customFormat="1" ht="15">
      <c r="A17" s="52"/>
      <c r="B17" s="52"/>
      <c r="C17" s="52"/>
      <c r="D17" s="52"/>
      <c r="E17" s="52"/>
      <c r="F17" s="52"/>
    </row>
    <row r="18" spans="1:6" s="53" customFormat="1" ht="15">
      <c r="A18" s="52"/>
      <c r="B18" s="52"/>
      <c r="C18" s="52"/>
      <c r="D18" s="52"/>
      <c r="E18" s="52"/>
      <c r="F18" s="52"/>
    </row>
    <row r="19" spans="1:6" s="53" customFormat="1" ht="15">
      <c r="A19" s="52"/>
      <c r="B19" s="52"/>
      <c r="C19" s="52"/>
      <c r="D19" s="52"/>
      <c r="E19" s="52"/>
      <c r="F19" s="52"/>
    </row>
    <row r="20" spans="1:6" s="53" customFormat="1" ht="15">
      <c r="A20" s="52"/>
      <c r="B20" s="52"/>
      <c r="C20" s="52"/>
      <c r="D20" s="52"/>
      <c r="E20" s="52"/>
      <c r="F20" s="52"/>
    </row>
    <row r="21" spans="1:6" s="53" customFormat="1" ht="15">
      <c r="A21" s="52"/>
      <c r="B21" s="52"/>
      <c r="C21" s="52"/>
      <c r="D21" s="52"/>
      <c r="E21" s="52"/>
      <c r="F21" s="52"/>
    </row>
    <row r="22" spans="1:6" s="53" customFormat="1" ht="15">
      <c r="A22" s="52"/>
      <c r="B22" s="52"/>
      <c r="C22" s="52"/>
      <c r="D22" s="52"/>
      <c r="E22" s="52"/>
      <c r="F22" s="52"/>
    </row>
    <row r="23" spans="1:6" s="53" customFormat="1" ht="15">
      <c r="A23" s="52"/>
      <c r="B23" s="52"/>
      <c r="C23" s="52"/>
      <c r="D23" s="52"/>
      <c r="E23" s="52"/>
      <c r="F23" s="52"/>
    </row>
    <row r="24" spans="1:6" s="53" customFormat="1" ht="15">
      <c r="A24" s="52"/>
      <c r="B24" s="52"/>
      <c r="C24" s="52"/>
      <c r="D24" s="52"/>
      <c r="E24" s="52"/>
      <c r="F24" s="52"/>
    </row>
    <row r="25" spans="1:6" s="53" customFormat="1" ht="15">
      <c r="A25" s="52"/>
      <c r="B25" s="52"/>
      <c r="C25" s="52"/>
      <c r="D25" s="52"/>
      <c r="E25" s="52"/>
      <c r="F25" s="52"/>
    </row>
    <row r="26" spans="1:6" s="53" customFormat="1" ht="15">
      <c r="A26" s="52"/>
      <c r="B26" s="52"/>
      <c r="C26" s="52"/>
      <c r="D26" s="52"/>
      <c r="E26" s="52"/>
      <c r="F26" s="52"/>
    </row>
    <row r="27" spans="1:6" s="53" customFormat="1" ht="15">
      <c r="A27" s="52"/>
      <c r="B27" s="52"/>
      <c r="C27" s="52"/>
      <c r="D27" s="52"/>
      <c r="E27" s="52"/>
      <c r="F27" s="52"/>
    </row>
    <row r="28" spans="1:6" s="53" customFormat="1" ht="15">
      <c r="A28" s="52"/>
      <c r="B28" s="52"/>
      <c r="C28" s="52"/>
      <c r="D28" s="52"/>
      <c r="E28" s="52"/>
      <c r="F28" s="52"/>
    </row>
  </sheetData>
  <sheetProtection/>
  <mergeCells count="18">
    <mergeCell ref="L5:L7"/>
    <mergeCell ref="L2:M2"/>
    <mergeCell ref="A3:N3"/>
    <mergeCell ref="A5:A7"/>
    <mergeCell ref="C5:C7"/>
    <mergeCell ref="E5:E7"/>
    <mergeCell ref="N5:N7"/>
    <mergeCell ref="K6:K7"/>
    <mergeCell ref="A8:M8"/>
    <mergeCell ref="B5:B7"/>
    <mergeCell ref="H6:H7"/>
    <mergeCell ref="I6:I7"/>
    <mergeCell ref="F5:F7"/>
    <mergeCell ref="J6:J7"/>
    <mergeCell ref="D5:D7"/>
    <mergeCell ref="G6:G7"/>
    <mergeCell ref="G5:K5"/>
    <mergeCell ref="M5:M7"/>
  </mergeCell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zoomScale="110" zoomScaleNormal="110" zoomScalePageLayoutView="0" workbookViewId="0" topLeftCell="A19">
      <selection activeCell="V2" sqref="F1:V16384"/>
    </sheetView>
  </sheetViews>
  <sheetFormatPr defaultColWidth="9.140625" defaultRowHeight="15"/>
  <cols>
    <col min="1" max="1" width="15.00390625" style="6" customWidth="1"/>
    <col min="2" max="2" width="13.57421875" style="6" customWidth="1"/>
    <col min="3" max="3" width="9.28125" style="6" customWidth="1"/>
    <col min="4" max="4" width="13.28125" style="6" customWidth="1"/>
    <col min="5" max="5" width="36.28125" style="6" customWidth="1"/>
    <col min="6" max="6" width="13.00390625" style="6" customWidth="1"/>
    <col min="7" max="7" width="13.28125" style="6" customWidth="1"/>
    <col min="8" max="9" width="13.7109375" style="6" customWidth="1"/>
    <col min="10" max="10" width="14.28125" style="6" customWidth="1"/>
    <col min="11" max="14" width="14.8515625" style="6" customWidth="1"/>
    <col min="15" max="15" width="15.7109375" style="6" customWidth="1"/>
    <col min="16" max="16" width="14.7109375" style="6" customWidth="1"/>
    <col min="17" max="17" width="14.421875" style="6" customWidth="1"/>
    <col min="18" max="18" width="14.7109375" style="6" customWidth="1"/>
    <col min="19" max="19" width="14.421875" style="6" customWidth="1"/>
    <col min="20" max="20" width="8.7109375" style="6" customWidth="1"/>
    <col min="21" max="21" width="9.57421875" style="6" customWidth="1"/>
    <col min="22" max="22" width="17.140625" style="6" customWidth="1"/>
    <col min="23" max="16384" width="9.140625" style="6" customWidth="1"/>
  </cols>
  <sheetData>
    <row r="1" spans="1:22" ht="12.75">
      <c r="A1" s="4"/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44"/>
      <c r="U1" s="244"/>
      <c r="V1" s="244"/>
    </row>
    <row r="2" spans="1:22" ht="12.75">
      <c r="A2" s="4"/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2.75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44" t="s">
        <v>252</v>
      </c>
      <c r="U3" s="244"/>
      <c r="V3" s="244"/>
    </row>
    <row r="4" spans="1:27" s="25" customFormat="1" ht="12.75">
      <c r="A4" s="245" t="s">
        <v>440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51"/>
      <c r="X4" s="51"/>
      <c r="Y4" s="51"/>
      <c r="Z4" s="51"/>
      <c r="AA4" s="51"/>
    </row>
    <row r="5" spans="1:22" s="51" customFormat="1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7" s="25" customFormat="1" ht="30" customHeight="1">
      <c r="A6" s="240" t="s">
        <v>163</v>
      </c>
      <c r="B6" s="215" t="s">
        <v>331</v>
      </c>
      <c r="C6" s="240" t="s">
        <v>124</v>
      </c>
      <c r="D6" s="240" t="s">
        <v>279</v>
      </c>
      <c r="E6" s="240" t="s">
        <v>162</v>
      </c>
      <c r="F6" s="240" t="s">
        <v>109</v>
      </c>
      <c r="G6" s="243" t="s">
        <v>207</v>
      </c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0" t="s">
        <v>183</v>
      </c>
      <c r="U6" s="240" t="s">
        <v>184</v>
      </c>
      <c r="V6" s="213" t="s">
        <v>439</v>
      </c>
      <c r="W6" s="51"/>
      <c r="X6" s="51"/>
      <c r="Y6" s="51"/>
      <c r="Z6" s="51"/>
      <c r="AA6" s="51"/>
    </row>
    <row r="7" spans="1:27" ht="15" customHeight="1">
      <c r="A7" s="241"/>
      <c r="B7" s="246"/>
      <c r="C7" s="241"/>
      <c r="D7" s="241"/>
      <c r="E7" s="241"/>
      <c r="F7" s="241"/>
      <c r="G7" s="237" t="s">
        <v>473</v>
      </c>
      <c r="H7" s="237" t="s">
        <v>470</v>
      </c>
      <c r="I7" s="237" t="s">
        <v>529</v>
      </c>
      <c r="J7" s="237" t="s">
        <v>530</v>
      </c>
      <c r="K7" s="237" t="s">
        <v>536</v>
      </c>
      <c r="L7" s="237" t="s">
        <v>535</v>
      </c>
      <c r="M7" s="237" t="s">
        <v>534</v>
      </c>
      <c r="N7" s="237" t="s">
        <v>533</v>
      </c>
      <c r="O7" s="237" t="s">
        <v>532</v>
      </c>
      <c r="P7" s="237" t="s">
        <v>531</v>
      </c>
      <c r="Q7" s="237" t="s">
        <v>583</v>
      </c>
      <c r="R7" s="237" t="s">
        <v>584</v>
      </c>
      <c r="S7" s="237" t="s">
        <v>585</v>
      </c>
      <c r="T7" s="242"/>
      <c r="U7" s="242"/>
      <c r="V7" s="236"/>
      <c r="W7" s="93"/>
      <c r="X7" s="93"/>
      <c r="Y7" s="93"/>
      <c r="Z7" s="93"/>
      <c r="AA7" s="93"/>
    </row>
    <row r="8" spans="1:27" ht="79.5" customHeight="1">
      <c r="A8" s="241"/>
      <c r="B8" s="247"/>
      <c r="C8" s="241"/>
      <c r="D8" s="241"/>
      <c r="E8" s="241"/>
      <c r="F8" s="241"/>
      <c r="G8" s="239"/>
      <c r="H8" s="239"/>
      <c r="I8" s="238"/>
      <c r="J8" s="238"/>
      <c r="K8" s="238"/>
      <c r="L8" s="123"/>
      <c r="M8" s="123"/>
      <c r="N8" s="123"/>
      <c r="O8" s="238"/>
      <c r="P8" s="238"/>
      <c r="Q8" s="238"/>
      <c r="R8" s="238"/>
      <c r="S8" s="238"/>
      <c r="T8" s="242"/>
      <c r="U8" s="242"/>
      <c r="V8" s="236"/>
      <c r="W8" s="93"/>
      <c r="X8" s="93"/>
      <c r="Y8" s="93"/>
      <c r="Z8" s="93"/>
      <c r="AA8" s="93"/>
    </row>
    <row r="9" spans="1:27" ht="33.75" customHeight="1">
      <c r="A9" s="218" t="s">
        <v>253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2"/>
      <c r="V9" s="8"/>
      <c r="W9" s="93"/>
      <c r="X9" s="93"/>
      <c r="Y9" s="93"/>
      <c r="Z9" s="93"/>
      <c r="AA9" s="93"/>
    </row>
    <row r="10" spans="1:27" s="25" customFormat="1" ht="105.75" customHeight="1">
      <c r="A10" s="17" t="s">
        <v>254</v>
      </c>
      <c r="B10" s="9" t="s">
        <v>377</v>
      </c>
      <c r="C10" s="17" t="s">
        <v>125</v>
      </c>
      <c r="D10" s="17" t="s">
        <v>421</v>
      </c>
      <c r="E10" s="106" t="s">
        <v>420</v>
      </c>
      <c r="F10" s="1" t="s">
        <v>17</v>
      </c>
      <c r="G10" s="26">
        <v>130</v>
      </c>
      <c r="H10" s="26">
        <v>130</v>
      </c>
      <c r="I10" s="2"/>
      <c r="J10" s="2">
        <v>90.63</v>
      </c>
      <c r="K10" s="2"/>
      <c r="L10" s="2">
        <v>112.18</v>
      </c>
      <c r="M10" s="2">
        <v>106.14</v>
      </c>
      <c r="N10" s="2">
        <v>115</v>
      </c>
      <c r="O10" s="2">
        <v>108</v>
      </c>
      <c r="P10" s="2"/>
      <c r="Q10" s="2"/>
      <c r="R10" s="2"/>
      <c r="S10" s="2"/>
      <c r="T10" s="1">
        <f aca="true" t="shared" si="0" ref="T10:T15">COUNT(G10:S10)</f>
        <v>7</v>
      </c>
      <c r="U10" s="3">
        <f aca="true" t="shared" si="1" ref="U10:U15">STDEVA(G10:S10)/(SUM(G10:S10)/COUNTIF(G10:S10,"&gt;0"))</f>
        <v>0.12263640147568243</v>
      </c>
      <c r="V10" s="8">
        <f aca="true" t="shared" si="2" ref="V10:V15">1/T10*(SUM(G10:S10))</f>
        <v>113.13571428571429</v>
      </c>
      <c r="W10" s="51"/>
      <c r="X10" s="51"/>
      <c r="Y10" s="51"/>
      <c r="Z10" s="51"/>
      <c r="AA10" s="51"/>
    </row>
    <row r="11" spans="1:27" ht="67.5" customHeight="1">
      <c r="A11" s="17" t="s">
        <v>255</v>
      </c>
      <c r="B11" s="9" t="s">
        <v>373</v>
      </c>
      <c r="C11" s="17" t="s">
        <v>125</v>
      </c>
      <c r="D11" s="17" t="s">
        <v>280</v>
      </c>
      <c r="E11" s="106" t="s">
        <v>256</v>
      </c>
      <c r="F11" s="1" t="s">
        <v>17</v>
      </c>
      <c r="G11" s="26">
        <v>110</v>
      </c>
      <c r="H11" s="26">
        <v>120</v>
      </c>
      <c r="I11" s="2">
        <v>77.83</v>
      </c>
      <c r="J11" s="2"/>
      <c r="K11" s="2"/>
      <c r="L11" s="2"/>
      <c r="M11" s="2"/>
      <c r="N11" s="2"/>
      <c r="O11" s="2">
        <v>104</v>
      </c>
      <c r="P11" s="2"/>
      <c r="Q11" s="2"/>
      <c r="R11" s="2">
        <v>83.85</v>
      </c>
      <c r="S11" s="2">
        <v>130</v>
      </c>
      <c r="T11" s="1">
        <f t="shared" si="0"/>
        <v>6</v>
      </c>
      <c r="U11" s="3">
        <f t="shared" si="1"/>
        <v>0.19457232896306076</v>
      </c>
      <c r="V11" s="8">
        <f t="shared" si="2"/>
        <v>104.27999999999999</v>
      </c>
      <c r="W11" s="93"/>
      <c r="X11" s="93"/>
      <c r="Y11" s="93"/>
      <c r="Z11" s="93"/>
      <c r="AA11" s="93"/>
    </row>
    <row r="12" spans="1:27" s="97" customFormat="1" ht="67.5" customHeight="1">
      <c r="A12" s="17" t="s">
        <v>257</v>
      </c>
      <c r="B12" s="81" t="s">
        <v>374</v>
      </c>
      <c r="C12" s="17" t="s">
        <v>125</v>
      </c>
      <c r="D12" s="17" t="s">
        <v>280</v>
      </c>
      <c r="E12" s="107" t="s">
        <v>259</v>
      </c>
      <c r="F12" s="1" t="s">
        <v>17</v>
      </c>
      <c r="G12" s="26">
        <v>90</v>
      </c>
      <c r="H12" s="26">
        <v>98</v>
      </c>
      <c r="I12" s="2">
        <v>53.66</v>
      </c>
      <c r="J12" s="94"/>
      <c r="K12" s="94"/>
      <c r="L12" s="94"/>
      <c r="M12" s="2"/>
      <c r="N12" s="94"/>
      <c r="O12" s="94"/>
      <c r="P12" s="94"/>
      <c r="Q12" s="94"/>
      <c r="R12" s="94"/>
      <c r="S12" s="94">
        <v>68.19</v>
      </c>
      <c r="T12" s="80">
        <f t="shared" si="0"/>
        <v>4</v>
      </c>
      <c r="U12" s="95">
        <f t="shared" si="1"/>
        <v>0.26155793865325616</v>
      </c>
      <c r="V12" s="8">
        <f t="shared" si="2"/>
        <v>77.4625</v>
      </c>
      <c r="W12" s="96"/>
      <c r="X12" s="96"/>
      <c r="Y12" s="96"/>
      <c r="Z12" s="96"/>
      <c r="AA12" s="96"/>
    </row>
    <row r="13" spans="1:27" ht="84" customHeight="1">
      <c r="A13" s="17" t="s">
        <v>260</v>
      </c>
      <c r="B13" s="9" t="s">
        <v>375</v>
      </c>
      <c r="C13" s="17" t="s">
        <v>125</v>
      </c>
      <c r="D13" s="17" t="s">
        <v>281</v>
      </c>
      <c r="E13" s="106" t="s">
        <v>261</v>
      </c>
      <c r="F13" s="1" t="s">
        <v>17</v>
      </c>
      <c r="G13" s="26">
        <v>90</v>
      </c>
      <c r="H13" s="26">
        <v>90</v>
      </c>
      <c r="I13" s="2">
        <v>49.57</v>
      </c>
      <c r="J13" s="2">
        <v>46.09</v>
      </c>
      <c r="K13" s="2">
        <v>40.89</v>
      </c>
      <c r="L13" s="2">
        <v>58.26</v>
      </c>
      <c r="M13" s="2">
        <v>52.03</v>
      </c>
      <c r="N13" s="2">
        <v>75</v>
      </c>
      <c r="O13" s="2">
        <v>47</v>
      </c>
      <c r="P13" s="2">
        <v>42.58</v>
      </c>
      <c r="Q13" s="2"/>
      <c r="R13" s="2"/>
      <c r="S13" s="2"/>
      <c r="T13" s="1">
        <f t="shared" si="0"/>
        <v>10</v>
      </c>
      <c r="U13" s="3">
        <f t="shared" si="1"/>
        <v>0.32002768738994397</v>
      </c>
      <c r="V13" s="8">
        <f t="shared" si="2"/>
        <v>59.141999999999996</v>
      </c>
      <c r="W13" s="93"/>
      <c r="X13" s="93"/>
      <c r="Y13" s="93"/>
      <c r="Z13" s="93"/>
      <c r="AA13" s="93"/>
    </row>
    <row r="14" spans="1:27" s="25" customFormat="1" ht="69.75" customHeight="1">
      <c r="A14" s="17" t="s">
        <v>262</v>
      </c>
      <c r="B14" s="9" t="s">
        <v>378</v>
      </c>
      <c r="C14" s="17" t="s">
        <v>125</v>
      </c>
      <c r="D14" s="17" t="s">
        <v>282</v>
      </c>
      <c r="E14" s="106" t="s">
        <v>263</v>
      </c>
      <c r="F14" s="1" t="s">
        <v>17</v>
      </c>
      <c r="G14" s="26">
        <v>80</v>
      </c>
      <c r="H14" s="26"/>
      <c r="I14" s="2">
        <v>58.64</v>
      </c>
      <c r="J14" s="2"/>
      <c r="K14" s="2">
        <v>55.98</v>
      </c>
      <c r="L14" s="2">
        <v>73.43</v>
      </c>
      <c r="M14" s="2">
        <v>71.3</v>
      </c>
      <c r="N14" s="2"/>
      <c r="O14" s="2"/>
      <c r="P14" s="2"/>
      <c r="Q14" s="2"/>
      <c r="R14" s="2"/>
      <c r="S14" s="2">
        <v>68</v>
      </c>
      <c r="T14" s="1">
        <f t="shared" si="0"/>
        <v>6</v>
      </c>
      <c r="U14" s="3">
        <f t="shared" si="1"/>
        <v>0.13441601353582916</v>
      </c>
      <c r="V14" s="8">
        <f t="shared" si="2"/>
        <v>67.89166666666665</v>
      </c>
      <c r="W14" s="51"/>
      <c r="X14" s="51"/>
      <c r="Y14" s="51"/>
      <c r="Z14" s="51"/>
      <c r="AA14" s="51"/>
    </row>
    <row r="15" spans="1:27" s="25" customFormat="1" ht="72" customHeight="1">
      <c r="A15" s="17" t="s">
        <v>264</v>
      </c>
      <c r="B15" s="9" t="s">
        <v>376</v>
      </c>
      <c r="C15" s="17" t="s">
        <v>125</v>
      </c>
      <c r="D15" s="17" t="s">
        <v>280</v>
      </c>
      <c r="E15" s="106" t="s">
        <v>265</v>
      </c>
      <c r="F15" s="1" t="s">
        <v>17</v>
      </c>
      <c r="G15" s="26">
        <v>130</v>
      </c>
      <c r="H15" s="26"/>
      <c r="I15" s="2">
        <v>91.84</v>
      </c>
      <c r="J15" s="2"/>
      <c r="K15" s="2"/>
      <c r="L15" s="2"/>
      <c r="M15" s="2"/>
      <c r="N15" s="2"/>
      <c r="O15" s="2">
        <v>107</v>
      </c>
      <c r="P15" s="2"/>
      <c r="Q15" s="2">
        <v>81.31</v>
      </c>
      <c r="R15" s="2"/>
      <c r="S15" s="2"/>
      <c r="T15" s="1">
        <f t="shared" si="0"/>
        <v>4</v>
      </c>
      <c r="U15" s="3">
        <f t="shared" si="1"/>
        <v>0.20604905376042693</v>
      </c>
      <c r="V15" s="29">
        <f t="shared" si="2"/>
        <v>102.53750000000001</v>
      </c>
      <c r="W15" s="51"/>
      <c r="X15" s="51"/>
      <c r="Y15" s="51"/>
      <c r="Z15" s="51"/>
      <c r="AA15" s="51"/>
    </row>
    <row r="16" spans="1:27" ht="12.75">
      <c r="A16" s="4"/>
      <c r="B16" s="4"/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93"/>
      <c r="X16" s="93"/>
      <c r="Y16" s="93"/>
      <c r="Z16" s="93"/>
      <c r="AA16" s="93"/>
    </row>
    <row r="17" spans="1:27" ht="12.75">
      <c r="A17" s="4"/>
      <c r="B17" s="4"/>
      <c r="C17" s="4"/>
      <c r="D17" s="4"/>
      <c r="E17" s="4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93"/>
      <c r="X17" s="93"/>
      <c r="Y17" s="93"/>
      <c r="Z17" s="93"/>
      <c r="AA17" s="93"/>
    </row>
    <row r="18" spans="1:22" ht="12.75">
      <c r="A18" s="4"/>
      <c r="B18" s="4"/>
      <c r="C18" s="4"/>
      <c r="D18" s="4"/>
      <c r="E18" s="4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2.75">
      <c r="A19" s="4"/>
      <c r="B19" s="4"/>
      <c r="C19" s="4"/>
      <c r="D19" s="4"/>
      <c r="E19" s="4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2.75">
      <c r="A20" s="4"/>
      <c r="B20" s="4"/>
      <c r="C20" s="4"/>
      <c r="D20" s="4"/>
      <c r="E20" s="4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2.75">
      <c r="A21" s="4"/>
      <c r="B21" s="4"/>
      <c r="C21" s="4"/>
      <c r="D21" s="4"/>
      <c r="E21" s="4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2.75">
      <c r="A22" s="4"/>
      <c r="B22" s="4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.75">
      <c r="A23" s="4"/>
      <c r="B23" s="4"/>
      <c r="C23" s="4"/>
      <c r="D23" s="4"/>
      <c r="E23" s="4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2.75">
      <c r="A24" s="4"/>
      <c r="B24" s="4"/>
      <c r="C24" s="4"/>
      <c r="D24" s="4"/>
      <c r="E24" s="4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2.75">
      <c r="A25" s="4"/>
      <c r="B25" s="4"/>
      <c r="C25" s="4"/>
      <c r="D25" s="4"/>
      <c r="E25" s="4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2.75">
      <c r="A26" s="4"/>
      <c r="B26" s="4"/>
      <c r="C26" s="4"/>
      <c r="D26" s="4"/>
      <c r="E26" s="4"/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2.75">
      <c r="A27" s="4"/>
      <c r="B27" s="4"/>
      <c r="C27" s="4"/>
      <c r="D27" s="4"/>
      <c r="E27" s="4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2.75">
      <c r="A28" s="4"/>
      <c r="B28" s="4"/>
      <c r="C28" s="4"/>
      <c r="D28" s="4"/>
      <c r="E28" s="4"/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2.75">
      <c r="A29" s="4"/>
      <c r="B29" s="4"/>
      <c r="C29" s="4"/>
      <c r="D29" s="4"/>
      <c r="E29" s="4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2.75">
      <c r="A30" s="4"/>
      <c r="B30" s="4"/>
      <c r="C30" s="4"/>
      <c r="D30" s="4"/>
      <c r="E30" s="4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2.75">
      <c r="A31" s="4"/>
      <c r="B31" s="4"/>
      <c r="C31" s="4"/>
      <c r="D31" s="4"/>
      <c r="E31" s="4"/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2.75">
      <c r="A32" s="4"/>
      <c r="B32" s="4"/>
      <c r="C32" s="4"/>
      <c r="D32" s="4"/>
      <c r="E32" s="4"/>
      <c r="F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</sheetData>
  <sheetProtection/>
  <mergeCells count="27">
    <mergeCell ref="A9:U9"/>
    <mergeCell ref="T6:T8"/>
    <mergeCell ref="G7:G8"/>
    <mergeCell ref="T1:V1"/>
    <mergeCell ref="T3:V3"/>
    <mergeCell ref="A4:V4"/>
    <mergeCell ref="A6:A8"/>
    <mergeCell ref="C6:C8"/>
    <mergeCell ref="B6:B8"/>
    <mergeCell ref="I7:I8"/>
    <mergeCell ref="E6:E8"/>
    <mergeCell ref="D6:D8"/>
    <mergeCell ref="U6:U8"/>
    <mergeCell ref="R7:R8"/>
    <mergeCell ref="S7:S8"/>
    <mergeCell ref="G6:S6"/>
    <mergeCell ref="F6:F8"/>
    <mergeCell ref="Q7:Q8"/>
    <mergeCell ref="N7:N8"/>
    <mergeCell ref="M7:M8"/>
    <mergeCell ref="V6:V8"/>
    <mergeCell ref="P7:P8"/>
    <mergeCell ref="O7:O8"/>
    <mergeCell ref="J7:J8"/>
    <mergeCell ref="K7:K8"/>
    <mergeCell ref="H7:H8"/>
    <mergeCell ref="L7:L8"/>
  </mergeCells>
  <printOptions/>
  <pageMargins left="0.7" right="0.7" top="0.75" bottom="0.75" header="0.3" footer="0.3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2018-02-09T13:43:50Z</cp:lastPrinted>
  <dcterms:created xsi:type="dcterms:W3CDTF">2014-05-12T08:05:33Z</dcterms:created>
  <dcterms:modified xsi:type="dcterms:W3CDTF">2018-02-12T15:00:12Z</dcterms:modified>
  <cp:category/>
  <cp:version/>
  <cp:contentType/>
  <cp:contentStatus/>
</cp:coreProperties>
</file>